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3290" windowHeight="7695" activeTab="1"/>
  </bookViews>
  <sheets>
    <sheet name="Safnblað" sheetId="1" r:id="rId1"/>
    <sheet name="Tilboðsskrá" sheetId="2" r:id="rId2"/>
  </sheets>
  <definedNames>
    <definedName name="_Ref298073617" localSheetId="1">'Tilboðsskrá'!#REF!</definedName>
    <definedName name="_Toc138831391" localSheetId="1">'Tilboðsskrá'!$B$195</definedName>
    <definedName name="_Toc292451354" localSheetId="1">'Tilboðsskrá'!$B$31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'Tilboðsskrá'!$B$34</definedName>
    <definedName name="_Toc380255449" localSheetId="1">'Tilboðsskrá'!#REF!</definedName>
    <definedName name="_Toc41101614" localSheetId="1">'Tilboðsskrá'!#REF!</definedName>
    <definedName name="_xlnm.Print_Area" localSheetId="0">'Safnblað'!$A$2:$F$22</definedName>
    <definedName name="_xlnm.Print_Area" localSheetId="1">'Tilboðsskrá'!$A$1:$G$256</definedName>
    <definedName name="_xlnm.Print_Titles" localSheetId="1">'Tilboðsskrá'!$6:$7</definedName>
    <definedName name="_xlnm.Print_Titles">'Tilboðsskrá'!$5:$5</definedName>
  </definedNames>
  <calcPr fullCalcOnLoad="1"/>
</workbook>
</file>

<file path=xl/sharedStrings.xml><?xml version="1.0" encoding="utf-8"?>
<sst xmlns="http://schemas.openxmlformats.org/spreadsheetml/2006/main" count="668" uniqueCount="402">
  <si>
    <t>kr.</t>
  </si>
  <si>
    <t>KR.</t>
  </si>
  <si>
    <t>Magn</t>
  </si>
  <si>
    <t>Eining</t>
  </si>
  <si>
    <t>Einingarverð</t>
  </si>
  <si>
    <t>Samtals flutt á safnblað</t>
  </si>
  <si>
    <t>Aðstaða</t>
  </si>
  <si>
    <t xml:space="preserve"> 1.</t>
  </si>
  <si>
    <t>Öryggisráðstafanir</t>
  </si>
  <si>
    <t>heild</t>
  </si>
  <si>
    <t xml:space="preserve">Verð kr. </t>
  </si>
  <si>
    <t xml:space="preserve">          SAFNBLAÐ</t>
  </si>
  <si>
    <t xml:space="preserve"> 1.2</t>
  </si>
  <si>
    <t>Menn</t>
  </si>
  <si>
    <t>Verkamaður</t>
  </si>
  <si>
    <t>klst á kr.</t>
  </si>
  <si>
    <t>Vélamaður / bílstjóri</t>
  </si>
  <si>
    <t>Iðnaðarmaður- Pípulagningamaður, smiður eða garðyrkjumaður</t>
  </si>
  <si>
    <t>Mælingamaður</t>
  </si>
  <si>
    <t>Tæki án vélamanns</t>
  </si>
  <si>
    <t>Hjólavél- t.d. Komatsu PW150 eða sambærileg vél</t>
  </si>
  <si>
    <t>Smágrafa - vél á beltum til graftar meðfram strengjum</t>
  </si>
  <si>
    <t>Traktorsgrafa</t>
  </si>
  <si>
    <t>Vörubíll með krana</t>
  </si>
  <si>
    <t>Vörubíll</t>
  </si>
  <si>
    <t>Frágangur</t>
  </si>
  <si>
    <t>Dælustöð vatnsveitu í Vetrarmýri</t>
  </si>
  <si>
    <t xml:space="preserve">           Dælustöð vatnsveitu í Vetrarmýri
   </t>
  </si>
  <si>
    <t xml:space="preserve">SAMTALS FLUTT Á TILBOÐSBLAÐ </t>
  </si>
  <si>
    <t>BYGGING</t>
  </si>
  <si>
    <t>Uppstilling og samsettning búnaðar samkvæmt teikningum</t>
  </si>
  <si>
    <t>Forsmíði lagna</t>
  </si>
  <si>
    <t>Forsmíði lagna samkvæmt teikningum</t>
  </si>
  <si>
    <t>Prófanir</t>
  </si>
  <si>
    <t>Suðuprófun</t>
  </si>
  <si>
    <t>Leka- og þrýstiprófun</t>
  </si>
  <si>
    <t>Lagnir og tengistykki</t>
  </si>
  <si>
    <t xml:space="preserve">ø110 PVC gatað </t>
  </si>
  <si>
    <t>ø110 PVC</t>
  </si>
  <si>
    <t>225 PE</t>
  </si>
  <si>
    <t>200 PE</t>
  </si>
  <si>
    <t>315 PE</t>
  </si>
  <si>
    <t xml:space="preserve">Brunnar </t>
  </si>
  <si>
    <t xml:space="preserve">Niðurföll </t>
  </si>
  <si>
    <t xml:space="preserve">ø1000 mm brunnur úr plasti, tengibrnunnur við Veitulagnir </t>
  </si>
  <si>
    <t xml:space="preserve">stk </t>
  </si>
  <si>
    <t xml:space="preserve">Niðurfall 300x300  ryðfrí rist. Með vatnslási og 110 mm tengingu. Niðurfall skal vera 400mm á dýpt. </t>
  </si>
  <si>
    <t xml:space="preserve">Innmæling á nýlögnum </t>
  </si>
  <si>
    <t>Tengingar við núverandi fráveitukerfi og vatnveitukerfi</t>
  </si>
  <si>
    <t>Tenging við núverandi fráveitukerfi</t>
  </si>
  <si>
    <t>Tenging við núverandi vatnsveitukerfi</t>
  </si>
  <si>
    <t>Loftræsistokkar</t>
  </si>
  <si>
    <t xml:space="preserve">ø80 mm ryðfrítt stál </t>
  </si>
  <si>
    <t xml:space="preserve">Loftþurrkari </t>
  </si>
  <si>
    <t>Loftþurrkari  DR 10 B frá DST eða sambærilegt</t>
  </si>
  <si>
    <t xml:space="preserve">Útkast </t>
  </si>
  <si>
    <t>200x100 útkastrist í vegg. Ristin skal vera regnþétt, með tvöföldu broti og fuglheldu neti.</t>
  </si>
  <si>
    <t>DN 200 PE flangsi</t>
  </si>
  <si>
    <t>DN 225 PE flangsi</t>
  </si>
  <si>
    <t xml:space="preserve">DN 315 PE flangsi </t>
  </si>
  <si>
    <t>Stækkun DN 200 - DN 250</t>
  </si>
  <si>
    <t>2.4.</t>
  </si>
  <si>
    <t>2.4.2.</t>
  </si>
  <si>
    <t>2.4.3.</t>
  </si>
  <si>
    <t>2.4.4.</t>
  </si>
  <si>
    <t>2.4.5.</t>
  </si>
  <si>
    <t>2.4.6.</t>
  </si>
  <si>
    <t>250 PE</t>
  </si>
  <si>
    <t>DN 250 PE flangsi</t>
  </si>
  <si>
    <t xml:space="preserve"> 1.1.2</t>
  </si>
  <si>
    <t xml:space="preserve"> 1.1.3</t>
  </si>
  <si>
    <t>Merkingar vinnusvæða</t>
  </si>
  <si>
    <t>2.</t>
  </si>
  <si>
    <t>2.1</t>
  </si>
  <si>
    <t>Jarðvinna</t>
  </si>
  <si>
    <t>2.1.2</t>
  </si>
  <si>
    <t>Jarðvinna fyrir dælustöð</t>
  </si>
  <si>
    <t>2.1.2.2</t>
  </si>
  <si>
    <t>Losun klappar</t>
  </si>
  <si>
    <r>
      <t>m</t>
    </r>
    <r>
      <rPr>
        <vertAlign val="superscript"/>
        <sz val="11"/>
        <rFont val="Times New Roman"/>
        <family val="1"/>
      </rPr>
      <t>3</t>
    </r>
  </si>
  <si>
    <t>2.1.2.3</t>
  </si>
  <si>
    <t>Gröftur</t>
  </si>
  <si>
    <t>2.1.2.3 a)</t>
  </si>
  <si>
    <t>Haugsett efni sem notað er í fyllingar og landmótun</t>
  </si>
  <si>
    <t>2.1.2.3 b)</t>
  </si>
  <si>
    <t>Umframefni brottflutt</t>
  </si>
  <si>
    <t xml:space="preserve">2.1.2.4 </t>
  </si>
  <si>
    <t>Landmótun og fylling undir mannvirki</t>
  </si>
  <si>
    <t>2.1.2.4 a)</t>
  </si>
  <si>
    <t>Fylling undir botnplötu, undirstöður og að veggjum, aðflutt fyllingarefni</t>
  </si>
  <si>
    <t>2.1.2.4 b)</t>
  </si>
  <si>
    <t>Þjöppunarpróf</t>
  </si>
  <si>
    <t>stk</t>
  </si>
  <si>
    <t>2.1.3</t>
  </si>
  <si>
    <t>Yfirborðsfrágangur</t>
  </si>
  <si>
    <t>2.2</t>
  </si>
  <si>
    <t>Burðarvirki</t>
  </si>
  <si>
    <t>2.2.2</t>
  </si>
  <si>
    <t>Mót</t>
  </si>
  <si>
    <t>2.2.2.7</t>
  </si>
  <si>
    <t>Flokkun móta</t>
  </si>
  <si>
    <t>2.2.2.7 a)</t>
  </si>
  <si>
    <t>Undirstöðumót af gerð U1</t>
  </si>
  <si>
    <r>
      <t>m</t>
    </r>
    <r>
      <rPr>
        <vertAlign val="superscript"/>
        <sz val="11"/>
        <rFont val="Times New Roman"/>
        <family val="1"/>
      </rPr>
      <t>2</t>
    </r>
  </si>
  <si>
    <t>2.2.2.7 b)</t>
  </si>
  <si>
    <t>Veggjamót af gerð V1</t>
  </si>
  <si>
    <t>2.2.2.7 c)</t>
  </si>
  <si>
    <t>Plötumót af gerð P1</t>
  </si>
  <si>
    <t>2.2.2.8</t>
  </si>
  <si>
    <t>Göt og úrtök í steypu</t>
  </si>
  <si>
    <t>2.2.2.8 a)</t>
  </si>
  <si>
    <r>
      <t>Gatastærð 0,1-0,2 m</t>
    </r>
    <r>
      <rPr>
        <vertAlign val="superscript"/>
        <sz val="12"/>
        <rFont val="Times New Roman"/>
        <family val="1"/>
      </rPr>
      <t>2</t>
    </r>
  </si>
  <si>
    <t>2.2.2.9</t>
  </si>
  <si>
    <t>Ísteyptir íhlutir</t>
  </si>
  <si>
    <t>2.2.2.9 a)</t>
  </si>
  <si>
    <t>Ísteypt niðurföll</t>
  </si>
  <si>
    <t>2.2.2.9 b)</t>
  </si>
  <si>
    <t>Ísteypt tengistykki</t>
  </si>
  <si>
    <t>2.2.3</t>
  </si>
  <si>
    <t>Járnbending</t>
  </si>
  <si>
    <t>2.2.3.3</t>
  </si>
  <si>
    <t>Vinna og frágangur</t>
  </si>
  <si>
    <t>2.2.3.3 a)</t>
  </si>
  <si>
    <t>Fullfrágengin járnbending</t>
  </si>
  <si>
    <t>kg</t>
  </si>
  <si>
    <t>2.2.4</t>
  </si>
  <si>
    <t>Steinsteypa</t>
  </si>
  <si>
    <t>2.2.4.9</t>
  </si>
  <si>
    <t>Steypa, kröfur og eiginleikar</t>
  </si>
  <si>
    <t>2.2.4.9 a)</t>
  </si>
  <si>
    <t>Steypa nr. 1: C25/C30:XC1-25</t>
  </si>
  <si>
    <t>2.2.4.9 b)</t>
  </si>
  <si>
    <t>2.2.4.10</t>
  </si>
  <si>
    <t>Plötur yfirborðsmeðhöndlun</t>
  </si>
  <si>
    <t>2.2.4.10 a)</t>
  </si>
  <si>
    <t>2.2.4.10 b)</t>
  </si>
  <si>
    <t>Steypuáferð U2 (sléttaður flötur)</t>
  </si>
  <si>
    <t>2.2.5</t>
  </si>
  <si>
    <t>Stálvirki</t>
  </si>
  <si>
    <t>2.2.5.8</t>
  </si>
  <si>
    <t>Stál í flokki 1: Heitsinkhúðað S235JR stál</t>
  </si>
  <si>
    <t>2.2.5.9</t>
  </si>
  <si>
    <t>Stál í flokki 2: Heitsinkhúðað handrið</t>
  </si>
  <si>
    <t>m</t>
  </si>
  <si>
    <t>2.2.5.10</t>
  </si>
  <si>
    <t>Stál í flokki 3: Heitsinkhúðaður handlisti</t>
  </si>
  <si>
    <t>2.5</t>
  </si>
  <si>
    <t>2.5.1</t>
  </si>
  <si>
    <t xml:space="preserve"> 2.5.1.1</t>
  </si>
  <si>
    <t>Inntaksrör og lagnir utanhúss fyrir rafmagn og fjarskipti</t>
  </si>
  <si>
    <t>.1</t>
  </si>
  <si>
    <t>Pípur 110mm PVC</t>
  </si>
  <si>
    <t>.2</t>
  </si>
  <si>
    <t>Pípur 50mm PVC</t>
  </si>
  <si>
    <t xml:space="preserve"> 2.5.1.2</t>
  </si>
  <si>
    <t>Heimtaug</t>
  </si>
  <si>
    <t>Umsókn og innátenging</t>
  </si>
  <si>
    <t xml:space="preserve"> 2.5.1.3</t>
  </si>
  <si>
    <t>Jarðtenging og spennujöfnun</t>
  </si>
  <si>
    <t>Frágangur á sökkulskauti</t>
  </si>
  <si>
    <t>Spennujöfnun (á strengstigum, vatnslögnum, sökkulskaut, dælum og öðrum berum leiðandi hlutum)</t>
  </si>
  <si>
    <t>.3</t>
  </si>
  <si>
    <t>Spennujöfnunarskinna (Eirskinna 10x50x500mm (BxHxL), Göt: 6x10, 8x8mm)</t>
  </si>
  <si>
    <t xml:space="preserve"> 2.5.1.4</t>
  </si>
  <si>
    <t>Pípur og samskeyti</t>
  </si>
  <si>
    <t>Pípur, 20mm (heitgalv-stál) utanáliggjandi fest með rörastólum (fyrir kraft- og stýristrengi)</t>
  </si>
  <si>
    <t xml:space="preserve"> 2.5.1.5</t>
  </si>
  <si>
    <t>Tengidós IP65 með nipplum, utanáligjandi rakaþétt á tækjaplötu á stiga</t>
  </si>
  <si>
    <t>200x200mm innsteypt dós fyrir tengingu við sökkulskaut</t>
  </si>
  <si>
    <t xml:space="preserve"> 2.5.1.6</t>
  </si>
  <si>
    <t>Strengstigar</t>
  </si>
  <si>
    <t>Netstigi, heitgalv. 120 mm (með upph. og fest.)</t>
  </si>
  <si>
    <t>Strengstigi, heitgalv. 200 mm (með upph. og fest.)</t>
  </si>
  <si>
    <t>Strengstigi, heitgalv. 300 mm (með upph. og fest.)</t>
  </si>
  <si>
    <t>.4</t>
  </si>
  <si>
    <t>Beygja 200mm (með upph. og fest.)</t>
  </si>
  <si>
    <t>.5</t>
  </si>
  <si>
    <t>Beygja 300mm (með upph. og fest.)</t>
  </si>
  <si>
    <t xml:space="preserve"> 2.5.1.7</t>
  </si>
  <si>
    <t>Boranir og brot í stein</t>
  </si>
  <si>
    <t>Boranir og brot í stein, 10-25mm gat</t>
  </si>
  <si>
    <t xml:space="preserve"> 2.5.1.8</t>
  </si>
  <si>
    <t>Vatnsþéttingar</t>
  </si>
  <si>
    <t>Vatnsþéttingar um lagnaop</t>
  </si>
  <si>
    <t>2.5.2</t>
  </si>
  <si>
    <t xml:space="preserve"> 2.5.2.1</t>
  </si>
  <si>
    <t>Tafla T1.0, Gólfskápur HxBxD=1850x800x275 (mm), IP 54</t>
  </si>
  <si>
    <t xml:space="preserve"> 2.5.2.2</t>
  </si>
  <si>
    <t xml:space="preserve">Aflrofar: </t>
  </si>
  <si>
    <t>Aflrofi 200A, 36kA með stillanlegu gildi á straum- og tímaseinkun fyrir yfirálags- og skammhlaupsvörn + 1stk stöðusnerta og 1stk tripsnerta</t>
  </si>
  <si>
    <t>Aflrofi 63A, 36kA með stillanlegu gildi á straum- og tímaseinkun fyrir yfirálags- og skammhlaupsvörn + 1stk stöðusnerta</t>
  </si>
  <si>
    <t xml:space="preserve"> 2.5.2.3</t>
  </si>
  <si>
    <t>Mótorsjálfrofar og Kvíslrofar</t>
  </si>
  <si>
    <t>Mótorsjálfrofi 2.5-4A, 50kA</t>
  </si>
  <si>
    <t>Mini aflrofi 3x63A, C , 25kA</t>
  </si>
  <si>
    <t>Mótorsjálfrofi 4-6.3A, 50kA</t>
  </si>
  <si>
    <t xml:space="preserve"> 2.5.2.4</t>
  </si>
  <si>
    <t>Sjálfvör og lekastraumsrofar</t>
  </si>
  <si>
    <t>Lekastraumsrofi 4 póla 63/0,03A</t>
  </si>
  <si>
    <t>Sjálfvar m. lekaliða 10A B / 0,03A</t>
  </si>
  <si>
    <t>Sjálfvar 3x32A C 10kA</t>
  </si>
  <si>
    <t>Sjálfvar 3x16A C 10kA</t>
  </si>
  <si>
    <t>Sjálfvar 1x16A C 10kA</t>
  </si>
  <si>
    <t>.6</t>
  </si>
  <si>
    <t>Sjálfvar 1x13A B 10kA</t>
  </si>
  <si>
    <t>.7</t>
  </si>
  <si>
    <t>Sjálfvar 1x10A B 10kA</t>
  </si>
  <si>
    <t>.8</t>
  </si>
  <si>
    <t>Sjálfvar 1x10A C 10kA</t>
  </si>
  <si>
    <t xml:space="preserve"> 2.5.2.5</t>
  </si>
  <si>
    <t>Spólurofar og liðar</t>
  </si>
  <si>
    <t>Stýriliði 230Vac m. 2 víxlsnertum</t>
  </si>
  <si>
    <t>Sólúr 1 rása</t>
  </si>
  <si>
    <t>Fasavaki 3 fasa</t>
  </si>
  <si>
    <t xml:space="preserve"> 2.5.2.6</t>
  </si>
  <si>
    <t>Raðtengi</t>
  </si>
  <si>
    <t>Raðtengi 0,2-10mm2  L-N-PE</t>
  </si>
  <si>
    <t>Raðtengi 0,2-10mm2  L-L-L-N-PE</t>
  </si>
  <si>
    <t xml:space="preserve"> 2.5.2.7</t>
  </si>
  <si>
    <t>Ýmis búnaður og merkingar</t>
  </si>
  <si>
    <t>Ýmislegt smáefni (Töfluvír, nipplar, merkingar, víramerki og annað smáefni)</t>
  </si>
  <si>
    <t xml:space="preserve"> 2.5.2.8</t>
  </si>
  <si>
    <t>Orkumæling</t>
  </si>
  <si>
    <t xml:space="preserve"> 2.5.2.9</t>
  </si>
  <si>
    <t>Mælastöðvar, straumspennar ofl.</t>
  </si>
  <si>
    <t>Mælastöð, Janitza UMG 96-RM-E, (eða sambærilegt)</t>
  </si>
  <si>
    <t>Straumspennar 200A</t>
  </si>
  <si>
    <t>Skammhlaupsbretti fyrir mælastöð Janitza 4F:15.07.001 (eða sambærilegt)</t>
  </si>
  <si>
    <t>2.5.3</t>
  </si>
  <si>
    <t xml:space="preserve"> 2.5.3.1</t>
  </si>
  <si>
    <t>Botnplötuskápur á vegg, HxBxD:1200x1000x300 (mm) IP 55 (Eða sambærilegt)</t>
  </si>
  <si>
    <t xml:space="preserve"> 2.5.3.2</t>
  </si>
  <si>
    <t xml:space="preserve">Skilrofar: </t>
  </si>
  <si>
    <t>Skilrofi 16A</t>
  </si>
  <si>
    <t xml:space="preserve"> 2.5.3.3</t>
  </si>
  <si>
    <t>Sjálfvör</t>
  </si>
  <si>
    <t>Sjálfvar 1x10A B</t>
  </si>
  <si>
    <t>Sjálfvar 1x10A C</t>
  </si>
  <si>
    <t xml:space="preserve"> 2.5.3.4</t>
  </si>
  <si>
    <t>Hnappar og gaumljós</t>
  </si>
  <si>
    <t>Neyðarstoppshnappur í hurð m. þremur snertum</t>
  </si>
  <si>
    <t xml:space="preserve"> 2.5.3.5</t>
  </si>
  <si>
    <t>Raðtengi 2,5q L-N-PE</t>
  </si>
  <si>
    <t>Núllskinnuklossi á DIN skinnu</t>
  </si>
  <si>
    <t>Jarðskinnuklossi á DIN skinnu</t>
  </si>
  <si>
    <t xml:space="preserve"> 2.5.3.6</t>
  </si>
  <si>
    <t>Búnaður fyrir 24Vdc afldreifingu</t>
  </si>
  <si>
    <t xml:space="preserve">Spennugjafi Siemens SITOP PSU100S
24 V/10 A, 6EP1334-2BA20 eða sambærilegt </t>
  </si>
  <si>
    <t xml:space="preserve">UPS Varaaflgjafi Siemens SITOP UPS1100
24 V/12 AH
6EP4135-0GB00-0AY0 eða sambærilegt </t>
  </si>
  <si>
    <t xml:space="preserve">UPS Aflgjafi SITOP UPS1600, DC 24 V/10 A,
6EP4134-3AB00-0AY0 eða sambærilegt </t>
  </si>
  <si>
    <t xml:space="preserve">DC Varbúnaður - Aflfæðieining 40A (Power supply module for electronic circuit breaker) IFM DF1100 eða sambærilegt </t>
  </si>
  <si>
    <t xml:space="preserve">DC Varbúnaður - Sjálfvar með endursetningu (Electronic circuit breaker) 24VDC/2x4A IFM DF1214 eða sambærilegt </t>
  </si>
  <si>
    <t xml:space="preserve">DC Varbúnaður - Sjálfvar með endursetningu (Electronic circuit breaker) 24VDC/2x2A IFM DF1212 eða sambærilegt </t>
  </si>
  <si>
    <t xml:space="preserve"> 2.5.3.7</t>
  </si>
  <si>
    <t>Töflutengill 230V á Din skinnu</t>
  </si>
  <si>
    <t>Ljós inni í skáp LED með hreyfiskynjara</t>
  </si>
  <si>
    <t>Vírarennur, dinskinnur, töfluvír, nipplar, merkingar (framan á skáp og inni í skáp), víramerkingar og annað smáefni</t>
  </si>
  <si>
    <t xml:space="preserve"> 2.5.3.8</t>
  </si>
  <si>
    <t>Uppsetning og tenging á öðrum búnaði í skáp</t>
  </si>
  <si>
    <t>Uppsetning og tenging á stýrivél ásamt viðbótar einingum, skjá í hurð og Ethernet búnaði (Skv. Teikningu)</t>
  </si>
  <si>
    <t>2.5.4</t>
  </si>
  <si>
    <t xml:space="preserve"> 2.5.4.1</t>
  </si>
  <si>
    <t>Rofar</t>
  </si>
  <si>
    <t>Rofi einfaldur utanáliggjandi rakaþéttur</t>
  </si>
  <si>
    <t xml:space="preserve"> 2.5.4.2</t>
  </si>
  <si>
    <t>Tenglar</t>
  </si>
  <si>
    <t>Tengill einfaldur utanáliggjandi rakaþéttur</t>
  </si>
  <si>
    <t>Tengill tvöfaldur utanáliggjandi rakaþéttur</t>
  </si>
  <si>
    <t>5x16A Þrífasa veggtengill rauður</t>
  </si>
  <si>
    <t>5x32A Þrífasa veggtengill rauður</t>
  </si>
  <si>
    <t xml:space="preserve"> 2.5.4.3</t>
  </si>
  <si>
    <t>Víratengi</t>
  </si>
  <si>
    <t>Tengi í dósir</t>
  </si>
  <si>
    <t>2.5.5</t>
  </si>
  <si>
    <t xml:space="preserve"> 2.5.5.1</t>
  </si>
  <si>
    <t>Lampar</t>
  </si>
  <si>
    <t>Lampi nr. L1 = Rakaþéttur (IP54) LED lampi, (4600 lm, 4450k), samsvarandi
ljósmagn og (2x36W flúrlampi)</t>
  </si>
  <si>
    <t>Lampi nr. L2 = Útiljós, Veggljós, kubbaljós með niðurlýsingu, rakaþéttur (LED)</t>
  </si>
  <si>
    <t>NL - Utanáliggjandi neyðarlampi, LED, 130lm IP65</t>
  </si>
  <si>
    <t>ÚT - Exit ljós Utanáliggjandi útljós fest á vegg við hurðir, LED, IP65</t>
  </si>
  <si>
    <t>2.5.6</t>
  </si>
  <si>
    <t xml:space="preserve"> 2.5.6.1</t>
  </si>
  <si>
    <t>Aflstrengir</t>
  </si>
  <si>
    <t xml:space="preserve">Aflstrengur 0,6/1kV, XLPE  4G10q Cu    </t>
  </si>
  <si>
    <t xml:space="preserve">Aflstrengur 0,6/1kV, XLPE  5G6q Cu    </t>
  </si>
  <si>
    <t xml:space="preserve">Aflstrengur 0,6/1kV, XLPE  5G2,5q Cu    </t>
  </si>
  <si>
    <t xml:space="preserve">Aflstrengur 0,6/1kV, XLPE  3G2,5q Cu    </t>
  </si>
  <si>
    <t xml:space="preserve">Aflstrengur 0,6/1kV, XLPE  5G1,5q Cu    </t>
  </si>
  <si>
    <t xml:space="preserve">Aflstrengur 0,6/1kV, XLPE  3G1,5q Cu    </t>
  </si>
  <si>
    <t xml:space="preserve">Hraðabreytastrengur 3x6+3G1,0q </t>
  </si>
  <si>
    <t>Fínþ. vír 16q gul/grænn</t>
  </si>
  <si>
    <t>.9</t>
  </si>
  <si>
    <t xml:space="preserve">CU- vír 16q óein. fyrir spennujöfnun </t>
  </si>
  <si>
    <t xml:space="preserve"> 2.5.6.2</t>
  </si>
  <si>
    <t>Stýristrengir</t>
  </si>
  <si>
    <t>Stýristrengur  3x1,0q   300/500V (f.nema)</t>
  </si>
  <si>
    <t>Stýristrengur  4x1,0q   300/500V (f. nema)</t>
  </si>
  <si>
    <t>Stýristrengur  7x1,0q  300/500V (f. AUMA drif)</t>
  </si>
  <si>
    <t>Stýristrengur  12x1,0q   300/500V (f. AUMA drif)</t>
  </si>
  <si>
    <t>Merkjastrengur 2x2x0.5q parsnúinn, skermaður (f.merki f. Hliðræn merki)</t>
  </si>
  <si>
    <t xml:space="preserve"> 2.5.6.3</t>
  </si>
  <si>
    <t>Netstrengir</t>
  </si>
  <si>
    <t>Ethernetstrengir Cat 6</t>
  </si>
  <si>
    <t>2.5.7</t>
  </si>
  <si>
    <t xml:space="preserve"> 2.5.7.1</t>
  </si>
  <si>
    <t>Tengingar á kaft- og hraðastýristrengjum inn á hraðabreyta og dælumótora skv. teikningu</t>
  </si>
  <si>
    <t>Tengingar á stýristrengjum inn á stýriskáp og inn á alla nema, loka og annan stýribúnað skv. teikningu</t>
  </si>
  <si>
    <t>Tengingar á AUMA drifum.</t>
  </si>
  <si>
    <t xml:space="preserve"> 2.5.7.2</t>
  </si>
  <si>
    <r>
      <t xml:space="preserve">Uppsetningar búnaði </t>
    </r>
    <r>
      <rPr>
        <sz val="10"/>
        <color indexed="8"/>
        <rFont val="Arial"/>
        <family val="2"/>
      </rPr>
      <t>(Á við búnað sem er ekki útvegaður af verktaka)</t>
    </r>
  </si>
  <si>
    <t>Uppsetning á hitablásara og rakatæki</t>
  </si>
  <si>
    <t>2.5.8</t>
  </si>
  <si>
    <t>Prófanir og úttektir á skápum á verkstæði</t>
  </si>
  <si>
    <t>Prófanir og uppstart á verkstað</t>
  </si>
  <si>
    <t>2.3</t>
  </si>
  <si>
    <t xml:space="preserve"> 1.1</t>
  </si>
  <si>
    <t xml:space="preserve"> 1.1.1</t>
  </si>
  <si>
    <t xml:space="preserve"> 1.1.4</t>
  </si>
  <si>
    <t>AÐSTÆÐUR Á VINNUSVÆÐI, VERKSVIÐ O.FL.</t>
  </si>
  <si>
    <t>2.1.3.4</t>
  </si>
  <si>
    <t xml:space="preserve">Sögun á hellum </t>
  </si>
  <si>
    <t>2.1.3.8</t>
  </si>
  <si>
    <t>Ræktunarjarðvegur</t>
  </si>
  <si>
    <t>2.1.3.9</t>
  </si>
  <si>
    <t>2.1.3.10</t>
  </si>
  <si>
    <t>Grassáning</t>
  </si>
  <si>
    <t>2.1.3.4 b)</t>
  </si>
  <si>
    <t>2.1.3.4 a)</t>
  </si>
  <si>
    <t xml:space="preserve">Ecoraster E50 grindur   </t>
  </si>
  <si>
    <t>Hellur 20x40x6</t>
  </si>
  <si>
    <t xml:space="preserve">Burðarlag </t>
  </si>
  <si>
    <t xml:space="preserve">Lagnir   </t>
  </si>
  <si>
    <t>2.3.1</t>
  </si>
  <si>
    <t>Fráveitulagnir og vatnsveitulagnir</t>
  </si>
  <si>
    <t>2.3.1.2</t>
  </si>
  <si>
    <t>2.3.1.3</t>
  </si>
  <si>
    <t>2.3.1.4</t>
  </si>
  <si>
    <t>2.3.1.5</t>
  </si>
  <si>
    <t>2.3.1.6</t>
  </si>
  <si>
    <t>2.3.2.4</t>
  </si>
  <si>
    <t>2.3.2.5</t>
  </si>
  <si>
    <t>2.3.2.6</t>
  </si>
  <si>
    <t>2.4</t>
  </si>
  <si>
    <t>Stuðningur við Hellur og Ecorastera / Styrktarsteypa</t>
  </si>
  <si>
    <t>2.1.3.6</t>
  </si>
  <si>
    <t>2.1.3.6 a)</t>
  </si>
  <si>
    <t>2.1.3.6 b)</t>
  </si>
  <si>
    <t>2.1.3.6 c)</t>
  </si>
  <si>
    <t>2.1.3.6 d)</t>
  </si>
  <si>
    <t>Gæðakröfur varðandi hellur</t>
  </si>
  <si>
    <t>Dælur, uppstettning og tenging</t>
  </si>
  <si>
    <t>2.4.6.1</t>
  </si>
  <si>
    <t>2.4.6.2</t>
  </si>
  <si>
    <t xml:space="preserve">Ryðfrítt lagna og undirstöðuefni </t>
  </si>
  <si>
    <t>Lagnaleiðir</t>
  </si>
  <si>
    <t>Aðaltafla og búnaður í skáp</t>
  </si>
  <si>
    <t>Stýriskápur og búnaður í skáp</t>
  </si>
  <si>
    <t>Botnplötuskápur</t>
  </si>
  <si>
    <t>Rofa- og tenglabúnaður</t>
  </si>
  <si>
    <t>Lampar, sérkerfi, tæki</t>
  </si>
  <si>
    <t>Raftaugar og strengir</t>
  </si>
  <si>
    <t>Tengingar og uppsetningar</t>
  </si>
  <si>
    <t xml:space="preserve">Prófanir og uppstart  </t>
  </si>
  <si>
    <t xml:space="preserve">Aðstaða, frágangur o.fl. </t>
  </si>
  <si>
    <t>Reikningsvinna</t>
  </si>
  <si>
    <t>Uppsetning og tenging búnaðar</t>
  </si>
  <si>
    <t>2.6</t>
  </si>
  <si>
    <t>Frágangur innan og utanhúss</t>
  </si>
  <si>
    <t>2.6.2</t>
  </si>
  <si>
    <t>Frágangur steyptra flata</t>
  </si>
  <si>
    <t>2.6.2.1</t>
  </si>
  <si>
    <t>Frágangur steypu og viðgerðir</t>
  </si>
  <si>
    <t>2.6.2.2</t>
  </si>
  <si>
    <t>Klæðning útveggja</t>
  </si>
  <si>
    <t>2.6.2.3</t>
  </si>
  <si>
    <t>Asphaltdúkur</t>
  </si>
  <si>
    <t>2.6.2.4</t>
  </si>
  <si>
    <t>Þakkantur</t>
  </si>
  <si>
    <t>2.6.2.5</t>
  </si>
  <si>
    <t>Málun steyptra flata innanhúss</t>
  </si>
  <si>
    <t>2.6.2.5 a)</t>
  </si>
  <si>
    <t>2.6.2.5 b)</t>
  </si>
  <si>
    <t>Málaðir gólffletir</t>
  </si>
  <si>
    <t>2.6.3</t>
  </si>
  <si>
    <t>Útidyrahurð</t>
  </si>
  <si>
    <t>2.6.3.1</t>
  </si>
  <si>
    <t>Útidyrahurð í dælustöð</t>
  </si>
  <si>
    <t>Dósir</t>
  </si>
  <si>
    <t>Töfluskápur</t>
  </si>
  <si>
    <t>Raðtengi 2.5mm2</t>
  </si>
  <si>
    <r>
      <t xml:space="preserve">Tengingar á strengjum að búnaði </t>
    </r>
    <r>
      <rPr>
        <sz val="10"/>
        <color indexed="8"/>
        <rFont val="Arial"/>
        <family val="2"/>
      </rPr>
      <t>(Á við búnað sem er ekki útvegaður af verktaka)</t>
    </r>
  </si>
  <si>
    <t>Raðtengi 2.5q (roftengi)</t>
  </si>
  <si>
    <t xml:space="preserve">Ecoraster E50 grindur </t>
  </si>
  <si>
    <t>Ecoraster BLOXX hellulagning</t>
  </si>
  <si>
    <t>Þökulögn</t>
  </si>
  <si>
    <t>Steypuáferð U3-1 (vélslípaður flötur)</t>
  </si>
  <si>
    <t>Loftræsting</t>
  </si>
  <si>
    <t>Frágangur og víring á mælaspjald, skammhlaupsbretti og frágangur á straumspennum</t>
  </si>
  <si>
    <t>Málaðir vegg- og loftfletir</t>
  </si>
  <si>
    <t>Rafmagn</t>
  </si>
  <si>
    <t>Tilboðsskrá</t>
  </si>
  <si>
    <t xml:space="preserve">Uppsetning vélbúnaðar og ryðfríar lagnir 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</si>
</sst>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ISK&quot;;\-#,##0\ &quot;ISK&quot;"/>
    <numFmt numFmtId="171" formatCode="#,##0\ &quot;ISK&quot;;[Red]\-#,##0\ &quot;ISK&quot;"/>
    <numFmt numFmtId="172" formatCode="#,##0.00\ &quot;ISK&quot;;\-#,##0.00\ &quot;ISK&quot;"/>
    <numFmt numFmtId="173" formatCode="#,##0.00\ &quot;ISK&quot;;[Red]\-#,##0.00\ &quot;ISK&quot;"/>
    <numFmt numFmtId="174" formatCode="_-* #,##0\ &quot;ISK&quot;_-;\-* #,##0\ &quot;ISK&quot;_-;_-* &quot;-&quot;\ &quot;ISK&quot;_-;_-@_-"/>
    <numFmt numFmtId="175" formatCode="_-* #,##0.00\ &quot;ISK&quot;_-;\-* #,##0.00\ &quot;ISK&quot;_-;_-* &quot;-&quot;??\ &quot;ISK&quot;_-;_-@_-"/>
    <numFmt numFmtId="176" formatCode="_-* #,##0\ _I_S_K_-;\-* #,##0\ _I_S_K_-;_-* &quot;-&quot;\ _I_S_K_-;_-@_-"/>
    <numFmt numFmtId="177" formatCode="_-* #,##0.00\ _I_S_K_-;\-* #,##0.00\ _I_S_K_-;_-* &quot;-&quot;??\ _I_S_K_-;_-@_-"/>
    <numFmt numFmtId="178" formatCode="_-* #,##0\ _k_r_-;\-* #,##0\ _k_r_-;_-* &quot;-&quot;\ _k_r_-;_-@_-"/>
    <numFmt numFmtId="179" formatCode="_-* #,##0.00\ _k_r_-;\-* #,##0.00\ _k_r_-;_-* &quot;-&quot;??\ _k_r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dd\.mm\.yyyy"/>
    <numFmt numFmtId="189" formatCode="dd\.mmm\.yy"/>
    <numFmt numFmtId="190" formatCode="dd\.mmm"/>
    <numFmt numFmtId="191" formatCode="mmm\.yy"/>
    <numFmt numFmtId="192" formatCode="dd\.mm\.yyyy\ h:mm"/>
    <numFmt numFmtId="193" formatCode="0.0%"/>
    <numFmt numFmtId="194" formatCode="0.0"/>
    <numFmt numFmtId="195" formatCode=";#,##0;"/>
    <numFmt numFmtId="196" formatCode="#,##0.0"/>
    <numFmt numFmtId="197" formatCode=";;"/>
    <numFmt numFmtId="198" formatCode="#,##0.00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#.##0&quot;"/>
    <numFmt numFmtId="205" formatCode="&quot;&quot;"/>
    <numFmt numFmtId="206" formatCode="[$-40F]d\.\ mmmm\ yyyy"/>
    <numFmt numFmtId="207" formatCode="0.00_)"/>
    <numFmt numFmtId="208" formatCode="_-* #,##0\ _k_r_-;\-* #,##0\ _k_r_-;_-* &quot;-&quot;??\ _k_r_-;_-@_-"/>
    <numFmt numFmtId="209" formatCode="[$€-2]\ #,##0.00_);[Red]\([$€-2]\ #,##0.00\)"/>
    <numFmt numFmtId="210" formatCode="#,##0.0\ _k_r_.;[Red]\-#,##0.0\ _k_r_."/>
    <numFmt numFmtId="211" formatCode="#,##0.0000"/>
    <numFmt numFmtId="212" formatCode="#,##0.00000"/>
    <numFmt numFmtId="213" formatCode="#,##0\ &quot;kr.&quot;"/>
    <numFmt numFmtId="214" formatCode="0."/>
    <numFmt numFmtId="215" formatCode="&quot;Útboðsnúmer &quot;\ #"/>
    <numFmt numFmtId="216" formatCode="#,000"/>
    <numFmt numFmtId="217" formatCode="0\ &quot;m²&quot;"/>
    <numFmt numFmtId="218" formatCode="#,###\ &quot;kr/m²&quot;"/>
    <numFmt numFmtId="219" formatCode="#"/>
    <numFmt numFmtId="220" formatCode="#,##0\ &quot;ISK&quot;"/>
    <numFmt numFmtId="221" formatCode="_-* #,##0\ [$kr.-406]_-;\-* #,##0\ [$kr.-406]_-;_-* &quot;-&quot;\ [$kr.-406]_-;_-@_-"/>
    <numFmt numFmtId="222" formatCode="[$-40F]dddd\,\ d\.\ mmmm\ yyyy"/>
    <numFmt numFmtId="223" formatCode="#,##0\ [$kr-40F]"/>
    <numFmt numFmtId="224" formatCode="#,##0\ &quot;kr&quot;"/>
    <numFmt numFmtId="225" formatCode="_-&quot;kr&quot;\ * #,##0_-;\-&quot;kr&quot;\ * #,##0_-;_-&quot;kr&quot;\ * &quot;-&quot;_-;_-@_-"/>
  </numFmts>
  <fonts count="67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7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2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8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8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8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8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8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8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8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8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48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9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41" borderId="0">
      <alignment/>
      <protection/>
    </xf>
    <xf numFmtId="0" fontId="50" fillId="42" borderId="1" applyNumberFormat="0" applyAlignment="0" applyProtection="0"/>
    <xf numFmtId="0" fontId="22" fillId="41" borderId="2" applyNumberFormat="0" applyAlignment="0" applyProtection="0"/>
    <xf numFmtId="0" fontId="22" fillId="41" borderId="2" applyNumberFormat="0" applyAlignment="0" applyProtection="0"/>
    <xf numFmtId="0" fontId="51" fillId="43" borderId="3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6" fillId="0" borderId="0" applyNumberFormat="0" applyAlignment="0">
      <protection/>
    </xf>
    <xf numFmtId="0" fontId="5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5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6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46" borderId="1" applyNumberFormat="0" applyAlignment="0" applyProtection="0"/>
    <xf numFmtId="0" fontId="29" fillId="16" borderId="2" applyNumberFormat="0" applyAlignment="0" applyProtection="0"/>
    <xf numFmtId="0" fontId="29" fillId="16" borderId="2" applyNumberFormat="0" applyAlignment="0" applyProtection="0"/>
    <xf numFmtId="0" fontId="58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9" fillId="4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207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60" fillId="42" borderId="15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41" borderId="17" applyBorder="0">
      <alignment/>
      <protection/>
    </xf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83" applyFont="1">
      <alignment/>
      <protection/>
    </xf>
    <xf numFmtId="3" fontId="5" fillId="0" borderId="2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16" fontId="64" fillId="0" borderId="20" xfId="0" applyNumberFormat="1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196" fontId="10" fillId="0" borderId="22" xfId="0" applyNumberFormat="1" applyFont="1" applyFill="1" applyBorder="1" applyAlignment="1" applyProtection="1">
      <alignment horizontal="center" vertical="center"/>
      <protection/>
    </xf>
    <xf numFmtId="3" fontId="10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183" applyFont="1" applyFill="1" applyAlignment="1" applyProtection="1">
      <alignment vertical="center"/>
      <protection/>
    </xf>
    <xf numFmtId="0" fontId="10" fillId="0" borderId="0" xfId="116" applyFont="1" applyFill="1" applyAlignment="1" applyProtection="1">
      <alignment horizontal="center" vertical="center"/>
      <protection/>
    </xf>
    <xf numFmtId="3" fontId="10" fillId="0" borderId="0" xfId="116" applyNumberFormat="1" applyFont="1" applyFill="1" applyBorder="1" applyAlignment="1" applyProtection="1">
      <alignment vertical="center"/>
      <protection locked="0"/>
    </xf>
    <xf numFmtId="0" fontId="12" fillId="0" borderId="0" xfId="183" applyFont="1" applyFill="1" applyAlignment="1" applyProtection="1">
      <alignment vertical="center"/>
      <protection/>
    </xf>
    <xf numFmtId="3" fontId="10" fillId="0" borderId="20" xfId="116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183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11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183" applyFont="1" applyFill="1" applyAlignment="1" applyProtection="1">
      <alignment horizontal="center" vertical="center"/>
      <protection/>
    </xf>
    <xf numFmtId="3" fontId="10" fillId="0" borderId="0" xfId="116" applyNumberFormat="1" applyFont="1" applyFill="1" applyAlignment="1">
      <alignment horizontal="center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14" fontId="7" fillId="0" borderId="0" xfId="0" applyNumberFormat="1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justify"/>
      <protection/>
    </xf>
    <xf numFmtId="0" fontId="12" fillId="0" borderId="0" xfId="0" applyFont="1" applyFill="1" applyAlignment="1" applyProtection="1">
      <alignment/>
      <protection/>
    </xf>
    <xf numFmtId="16" fontId="12" fillId="0" borderId="0" xfId="183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/>
    </xf>
    <xf numFmtId="3" fontId="10" fillId="0" borderId="0" xfId="116" applyNumberFormat="1" applyFont="1" applyFill="1" applyBorder="1" applyAlignment="1" applyProtection="1">
      <alignment horizontal="center" vertical="center"/>
      <protection locked="0"/>
    </xf>
    <xf numFmtId="196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3" fontId="10" fillId="0" borderId="20" xfId="116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3" fontId="10" fillId="0" borderId="0" xfId="183" applyNumberFormat="1" applyFont="1" applyFill="1" applyBorder="1" applyAlignment="1">
      <alignment vertical="center"/>
      <protection/>
    </xf>
    <xf numFmtId="16" fontId="12" fillId="0" borderId="0" xfId="183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196" fontId="10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3" fontId="10" fillId="0" borderId="0" xfId="183" applyNumberFormat="1" applyFont="1" applyFill="1" applyAlignment="1" applyProtection="1">
      <alignment horizontal="center" vertical="center"/>
      <protection/>
    </xf>
    <xf numFmtId="3" fontId="10" fillId="0" borderId="0" xfId="183" applyNumberFormat="1" applyFont="1" applyFill="1" applyAlignment="1" applyProtection="1">
      <alignment vertical="center"/>
      <protection/>
    </xf>
    <xf numFmtId="3" fontId="10" fillId="0" borderId="0" xfId="183" applyNumberFormat="1" applyFont="1" applyFill="1" applyBorder="1" applyAlignment="1" applyProtection="1">
      <alignment horizontal="center" vertical="center"/>
      <protection/>
    </xf>
    <xf numFmtId="3" fontId="10" fillId="0" borderId="0" xfId="116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0" fontId="10" fillId="0" borderId="0" xfId="183" applyFont="1" applyFill="1" applyAlignment="1">
      <alignment vertical="center"/>
      <protection/>
    </xf>
    <xf numFmtId="0" fontId="43" fillId="0" borderId="0" xfId="161" applyFont="1" applyFill="1">
      <alignment/>
      <protection/>
    </xf>
    <xf numFmtId="6" fontId="43" fillId="0" borderId="0" xfId="100" applyFont="1" applyFill="1" applyAlignment="1" applyProtection="1">
      <alignment horizontal="right"/>
      <protection/>
    </xf>
    <xf numFmtId="223" fontId="37" fillId="0" borderId="0" xfId="161" applyNumberFormat="1" applyFont="1" applyFill="1" applyBorder="1">
      <alignment/>
      <protection/>
    </xf>
    <xf numFmtId="0" fontId="6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116" applyFont="1" applyFill="1" applyAlignment="1">
      <alignment horizontal="center" vertical="center"/>
      <protection/>
    </xf>
    <xf numFmtId="49" fontId="5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183" applyFont="1" applyFill="1" applyBorder="1" applyAlignment="1">
      <alignment vertical="center"/>
      <protection/>
    </xf>
    <xf numFmtId="3" fontId="10" fillId="0" borderId="0" xfId="183" applyNumberFormat="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3" fontId="10" fillId="0" borderId="0" xfId="116" applyNumberFormat="1" applyFont="1" applyAlignment="1" applyProtection="1">
      <alignment vertical="center"/>
      <protection locked="0"/>
    </xf>
    <xf numFmtId="3" fontId="10" fillId="0" borderId="0" xfId="116" applyNumberFormat="1" applyFont="1" applyAlignment="1">
      <alignment horizontal="center" vertical="center"/>
      <protection/>
    </xf>
    <xf numFmtId="3" fontId="14" fillId="0" borderId="0" xfId="161" applyNumberFormat="1">
      <alignment/>
      <protection/>
    </xf>
    <xf numFmtId="49" fontId="5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10" fillId="49" borderId="20" xfId="116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0" xfId="183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183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43" fillId="0" borderId="0" xfId="161" applyNumberFormat="1" applyFont="1" applyFill="1" applyAlignment="1" applyProtection="1">
      <alignment horizontal="right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49" borderId="20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116" applyNumberFormat="1" applyFont="1" applyFill="1" applyAlignment="1" applyProtection="1">
      <alignment vertical="center"/>
      <protection/>
    </xf>
    <xf numFmtId="3" fontId="10" fillId="0" borderId="0" xfId="116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65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20" xfId="0" applyFont="1" applyFill="1" applyBorder="1" applyAlignment="1" applyProtection="1">
      <alignment horizontal="right"/>
      <protection/>
    </xf>
    <xf numFmtId="3" fontId="10" fillId="0" borderId="22" xfId="116" applyNumberFormat="1" applyFont="1" applyFill="1" applyBorder="1" applyAlignment="1" applyProtection="1">
      <alignment vertical="center"/>
      <protection/>
    </xf>
    <xf numFmtId="3" fontId="12" fillId="0" borderId="20" xfId="116" applyNumberFormat="1" applyFont="1" applyBorder="1" applyAlignment="1" applyProtection="1">
      <alignment vertical="center"/>
      <protection/>
    </xf>
    <xf numFmtId="3" fontId="10" fillId="0" borderId="0" xfId="116" applyNumberFormat="1" applyFont="1" applyAlignment="1" applyProtection="1">
      <alignment vertical="center"/>
      <protection/>
    </xf>
    <xf numFmtId="3" fontId="10" fillId="0" borderId="20" xfId="116" applyNumberFormat="1" applyFont="1" applyBorder="1" applyAlignment="1" applyProtection="1">
      <alignment vertical="center"/>
      <protection/>
    </xf>
    <xf numFmtId="3" fontId="10" fillId="0" borderId="0" xfId="116" applyNumberFormat="1" applyFont="1" applyFill="1" applyBorder="1" applyAlignment="1" applyProtection="1">
      <alignment horizontal="center" vertical="center"/>
      <protection/>
    </xf>
    <xf numFmtId="3" fontId="10" fillId="0" borderId="0" xfId="116" applyNumberFormat="1" applyFont="1" applyFill="1" applyAlignment="1" applyProtection="1">
      <alignment horizontal="center" vertical="center"/>
      <protection/>
    </xf>
    <xf numFmtId="196" fontId="10" fillId="0" borderId="0" xfId="0" applyNumberFormat="1" applyFont="1" applyFill="1" applyBorder="1" applyAlignment="1" applyProtection="1">
      <alignment horizontal="center" vertical="center"/>
      <protection/>
    </xf>
    <xf numFmtId="3" fontId="43" fillId="0" borderId="0" xfId="161" applyNumberFormat="1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43" fillId="0" borderId="0" xfId="161" applyFont="1" applyFill="1" applyAlignment="1" applyProtection="1">
      <alignment horizontal="center"/>
      <protection/>
    </xf>
    <xf numFmtId="0" fontId="44" fillId="0" borderId="0" xfId="161" applyFont="1" applyFill="1" applyAlignment="1" applyProtection="1">
      <alignment horizontal="center"/>
      <protection/>
    </xf>
    <xf numFmtId="0" fontId="41" fillId="0" borderId="0" xfId="161" applyFont="1" applyFill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49" fontId="10" fillId="0" borderId="0" xfId="183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16" fontId="10" fillId="0" borderId="0" xfId="0" applyNumberFormat="1" applyFont="1" applyFill="1" applyAlignment="1" applyProtection="1">
      <alignment horizontal="left" vertical="center"/>
      <protection/>
    </xf>
    <xf numFmtId="16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183" applyFont="1" applyFill="1" applyAlignment="1" applyProtection="1">
      <alignment vertical="center" wrapText="1"/>
      <protection/>
    </xf>
    <xf numFmtId="0" fontId="12" fillId="0" borderId="0" xfId="161" applyFont="1" applyFill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10" fillId="0" borderId="0" xfId="161" applyFont="1" applyFill="1" applyProtection="1">
      <alignment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12" fillId="0" borderId="0" xfId="183" applyFont="1" applyFill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2" fillId="0" borderId="0" xfId="183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4" fontId="12" fillId="0" borderId="0" xfId="0" applyNumberFormat="1" applyFont="1" applyFill="1" applyAlignment="1" applyProtection="1">
      <alignment horizontal="left" vertical="center"/>
      <protection/>
    </xf>
    <xf numFmtId="0" fontId="46" fillId="0" borderId="0" xfId="161" applyFont="1" applyFill="1" applyAlignment="1" applyProtection="1">
      <alignment horizontal="left"/>
      <protection/>
    </xf>
    <xf numFmtId="0" fontId="12" fillId="0" borderId="0" xfId="0" applyFont="1" applyFill="1" applyAlignment="1" applyProtection="1" quotePrefix="1">
      <alignment vertical="center"/>
      <protection/>
    </xf>
    <xf numFmtId="49" fontId="10" fillId="0" borderId="0" xfId="183" applyNumberFormat="1" applyFont="1" applyFill="1" applyAlignment="1" applyProtection="1">
      <alignment horizontal="right" vertical="center"/>
      <protection/>
    </xf>
    <xf numFmtId="49" fontId="10" fillId="0" borderId="0" xfId="183" applyNumberFormat="1" applyFont="1" applyFill="1" applyAlignment="1" applyProtection="1">
      <alignment horizontal="left" vertical="center"/>
      <protection/>
    </xf>
    <xf numFmtId="0" fontId="10" fillId="0" borderId="0" xfId="183" applyFont="1" applyFill="1" applyAlignment="1" applyProtection="1">
      <alignment vertical="top"/>
      <protection/>
    </xf>
    <xf numFmtId="0" fontId="10" fillId="0" borderId="0" xfId="183" applyFont="1" applyFill="1" applyAlignment="1" applyProtection="1" quotePrefix="1">
      <alignment horizontal="right" vertical="center"/>
      <protection/>
    </xf>
    <xf numFmtId="0" fontId="10" fillId="0" borderId="0" xfId="183" applyFont="1" applyFill="1" applyAlignment="1" applyProtection="1" quotePrefix="1">
      <alignment horizontal="right" vertical="top"/>
      <protection/>
    </xf>
    <xf numFmtId="0" fontId="65" fillId="0" borderId="0" xfId="0" applyFont="1" applyAlignment="1" applyProtection="1">
      <alignment vertical="center"/>
      <protection/>
    </xf>
    <xf numFmtId="49" fontId="12" fillId="0" borderId="0" xfId="183" applyNumberFormat="1" applyFont="1" applyAlignment="1" applyProtection="1">
      <alignment vertical="center"/>
      <protection/>
    </xf>
    <xf numFmtId="49" fontId="10" fillId="0" borderId="0" xfId="183" applyNumberFormat="1" applyFont="1" applyAlignment="1" applyProtection="1">
      <alignment vertical="center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</cellXfs>
  <cellStyles count="203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6" xfId="124"/>
    <cellStyle name="gr5 7" xfId="125"/>
    <cellStyle name="H1" xfId="126"/>
    <cellStyle name="H2" xfId="127"/>
    <cellStyle name="Heading 1" xfId="128"/>
    <cellStyle name="Heading 1 2" xfId="129"/>
    <cellStyle name="Heading 1 2 2" xfId="130"/>
    <cellStyle name="Heading 2" xfId="131"/>
    <cellStyle name="Heading 2 2" xfId="132"/>
    <cellStyle name="Heading 2 2 2" xfId="133"/>
    <cellStyle name="Heading 3" xfId="134"/>
    <cellStyle name="Heading 3 2" xfId="135"/>
    <cellStyle name="Heading 3 2 2" xfId="136"/>
    <cellStyle name="Heading 4" xfId="137"/>
    <cellStyle name="Heading 4 2" xfId="138"/>
    <cellStyle name="Heading 4 2 2" xfId="139"/>
    <cellStyle name="Hyperlink" xfId="140"/>
    <cellStyle name="Input" xfId="141"/>
    <cellStyle name="Input 2" xfId="142"/>
    <cellStyle name="Input 2 2" xfId="143"/>
    <cellStyle name="Linked Cell" xfId="144"/>
    <cellStyle name="Linked Cell 2" xfId="145"/>
    <cellStyle name="Linked Cell 2 2" xfId="146"/>
    <cellStyle name="Neutral" xfId="147"/>
    <cellStyle name="Neutral 2" xfId="148"/>
    <cellStyle name="Neutral 2 2" xfId="149"/>
    <cellStyle name="Normal - Style1" xfId="15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162"/>
    <cellStyle name="Normal 2 2 2" xfId="163"/>
    <cellStyle name="Normal 2 3" xfId="164"/>
    <cellStyle name="Normal 20" xfId="165"/>
    <cellStyle name="Normal 21" xfId="166"/>
    <cellStyle name="Normal 22" xfId="167"/>
    <cellStyle name="Normal 3" xfId="168"/>
    <cellStyle name="Normal 3 2" xfId="169"/>
    <cellStyle name="Normal 3 2 2" xfId="170"/>
    <cellStyle name="Normal 4" xfId="171"/>
    <cellStyle name="Normal 4 2" xfId="172"/>
    <cellStyle name="Normal 4 3" xfId="173"/>
    <cellStyle name="Normal 4 4" xfId="174"/>
    <cellStyle name="Normal 5" xfId="175"/>
    <cellStyle name="Normal 5 2" xfId="176"/>
    <cellStyle name="Normal 5 3" xfId="177"/>
    <cellStyle name="Normal 6" xfId="178"/>
    <cellStyle name="Normal 6 2" xfId="179"/>
    <cellStyle name="Normal 7" xfId="180"/>
    <cellStyle name="Normal 8" xfId="181"/>
    <cellStyle name="Normal 9" xfId="182"/>
    <cellStyle name="Normal_GR594185.XLS" xfId="183"/>
    <cellStyle name="Note" xfId="184"/>
    <cellStyle name="Note 2" xfId="185"/>
    <cellStyle name="Note 2 2" xfId="186"/>
    <cellStyle name="Note 3" xfId="187"/>
    <cellStyle name="Note 4" xfId="188"/>
    <cellStyle name="Output" xfId="189"/>
    <cellStyle name="Output 2" xfId="190"/>
    <cellStyle name="Output 2 2" xfId="191"/>
    <cellStyle name="Percent" xfId="192"/>
    <cellStyle name="Percent 2" xfId="193"/>
    <cellStyle name="Percent 2 2" xfId="194"/>
    <cellStyle name="Percent 2 3" xfId="195"/>
    <cellStyle name="Percent 3" xfId="196"/>
    <cellStyle name="Percent 4" xfId="197"/>
    <cellStyle name="Percent 5" xfId="198"/>
    <cellStyle name="Tafla_haus" xfId="199"/>
    <cellStyle name="Texti" xfId="200"/>
    <cellStyle name="Title" xfId="201"/>
    <cellStyle name="Title 2" xfId="202"/>
    <cellStyle name="Title 2 2" xfId="203"/>
    <cellStyle name="TNR" xfId="204"/>
    <cellStyle name="TNR 2" xfId="205"/>
    <cellStyle name="TNR 2 2" xfId="206"/>
    <cellStyle name="TNR 3" xfId="207"/>
    <cellStyle name="TNR 3 2" xfId="208"/>
    <cellStyle name="TNR 4" xfId="209"/>
    <cellStyle name="TNR 4 2" xfId="210"/>
    <cellStyle name="Total" xfId="211"/>
    <cellStyle name="Total 2" xfId="212"/>
    <cellStyle name="Total 2 2" xfId="213"/>
    <cellStyle name="Warning Text" xfId="214"/>
    <cellStyle name="Warning Text 2" xfId="215"/>
    <cellStyle name="Warning Text 2 2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view="pageLayout" zoomScaleNormal="80" workbookViewId="0" topLeftCell="A1">
      <selection activeCell="B28" sqref="B28"/>
    </sheetView>
  </sheetViews>
  <sheetFormatPr defaultColWidth="5.75390625" defaultRowHeight="15.75"/>
  <cols>
    <col min="1" max="1" width="4.50390625" style="1" customWidth="1"/>
    <col min="2" max="2" width="42.875" style="1" customWidth="1"/>
    <col min="3" max="3" width="3.125" style="10" customWidth="1"/>
    <col min="4" max="4" width="11.875" style="2" customWidth="1"/>
    <col min="5" max="5" width="4.00390625" style="2" customWidth="1"/>
    <col min="6" max="6" width="17.125" style="2" customWidth="1"/>
    <col min="7" max="7" width="4.625" style="1" customWidth="1"/>
    <col min="8" max="8" width="5.75390625" style="1" customWidth="1"/>
    <col min="9" max="9" width="8.875" style="1" customWidth="1"/>
    <col min="10" max="10" width="5.75390625" style="1" customWidth="1"/>
    <col min="11" max="11" width="7.75390625" style="1" customWidth="1"/>
    <col min="12" max="12" width="6.75390625" style="1" bestFit="1" customWidth="1"/>
    <col min="13" max="16384" width="5.75390625" style="1" customWidth="1"/>
  </cols>
  <sheetData>
    <row r="1" spans="5:9" ht="15.75">
      <c r="E1" s="5"/>
      <c r="F1" s="5"/>
      <c r="I1" s="14"/>
    </row>
    <row r="2" spans="1:6" ht="65.25" customHeight="1">
      <c r="A2" s="178" t="s">
        <v>27</v>
      </c>
      <c r="B2" s="179"/>
      <c r="C2" s="179"/>
      <c r="D2" s="179"/>
      <c r="E2" s="22"/>
      <c r="F2" s="22"/>
    </row>
    <row r="3" spans="1:6" ht="20.25" customHeight="1">
      <c r="A3" s="72"/>
      <c r="B3" s="22"/>
      <c r="C3" s="22"/>
      <c r="D3" s="22"/>
      <c r="E3" s="22"/>
      <c r="F3" s="22"/>
    </row>
    <row r="4" spans="1:6" s="3" customFormat="1" ht="22.5" customHeight="1">
      <c r="A4" s="179" t="s">
        <v>11</v>
      </c>
      <c r="B4" s="179"/>
      <c r="C4" s="179"/>
      <c r="D4" s="179"/>
      <c r="E4" s="9"/>
      <c r="F4" s="9"/>
    </row>
    <row r="5" spans="1:6" s="3" customFormat="1" ht="22.5" customHeight="1">
      <c r="A5" s="22"/>
      <c r="B5" s="22"/>
      <c r="C5" s="22"/>
      <c r="D5" s="22"/>
      <c r="E5" s="9"/>
      <c r="F5" s="9"/>
    </row>
    <row r="6" spans="1:12" ht="24.75" customHeight="1">
      <c r="A6" s="15" t="str">
        <f>+Tilboðsskrá!A8</f>
        <v> 1.</v>
      </c>
      <c r="B6" s="15" t="str">
        <f>+Tilboðsskrá!B8</f>
        <v>AÐSTÆÐUR Á VINNUSVÆÐI, VERKSVIÐ O.FL.</v>
      </c>
      <c r="D6" s="5"/>
      <c r="E6" s="5"/>
      <c r="F6" s="5"/>
      <c r="G6" s="16"/>
      <c r="H6" s="5"/>
      <c r="I6" s="17"/>
      <c r="J6" s="17"/>
      <c r="K6" s="17"/>
      <c r="L6" s="17"/>
    </row>
    <row r="7" spans="1:12" ht="24.75" customHeight="1">
      <c r="A7" s="7" t="str">
        <f>Tilboðsskrá!A9</f>
        <v> 1.1</v>
      </c>
      <c r="B7" s="7" t="str">
        <f>Tilboðsskrá!B9</f>
        <v>Aðstaða, frágangur o.fl. </v>
      </c>
      <c r="C7" s="10" t="s">
        <v>0</v>
      </c>
      <c r="D7" s="4">
        <f>Tilboðsskrá!G14</f>
        <v>0</v>
      </c>
      <c r="E7" s="20" t="s">
        <v>0</v>
      </c>
      <c r="F7" s="1"/>
      <c r="I7" s="5"/>
      <c r="J7" s="5"/>
      <c r="K7" s="5"/>
      <c r="L7" s="17"/>
    </row>
    <row r="8" spans="1:12" ht="24.75" customHeight="1">
      <c r="A8" s="7" t="str">
        <f>Tilboðsskrá!A15</f>
        <v> 1.2</v>
      </c>
      <c r="B8" s="7" t="str">
        <f>Tilboðsskrá!B15</f>
        <v>Reikningsvinna</v>
      </c>
      <c r="C8" s="10" t="s">
        <v>0</v>
      </c>
      <c r="D8" s="4">
        <f>Tilboðsskrá!G27</f>
        <v>0</v>
      </c>
      <c r="E8" s="20" t="s">
        <v>0</v>
      </c>
      <c r="F8" s="4">
        <f>SUM(D7:D8)</f>
        <v>0</v>
      </c>
      <c r="I8" s="5"/>
      <c r="J8" s="5"/>
      <c r="K8" s="5"/>
      <c r="L8" s="17"/>
    </row>
    <row r="9" spans="1:12" ht="24.75" customHeight="1">
      <c r="A9" s="7"/>
      <c r="B9" s="7"/>
      <c r="D9" s="5"/>
      <c r="E9" s="5"/>
      <c r="F9" s="5"/>
      <c r="I9" s="5"/>
      <c r="J9" s="5"/>
      <c r="K9" s="5"/>
      <c r="L9" s="17"/>
    </row>
    <row r="10" spans="1:12" ht="24.75" customHeight="1">
      <c r="A10" s="15" t="str">
        <f>Tilboðsskrá!A29</f>
        <v>2.</v>
      </c>
      <c r="B10" s="15" t="str">
        <f>Tilboðsskrá!B29</f>
        <v>BYGGING</v>
      </c>
      <c r="D10" s="5"/>
      <c r="E10" s="5"/>
      <c r="F10" s="5"/>
      <c r="G10" s="16"/>
      <c r="H10" s="5"/>
      <c r="I10" s="5"/>
      <c r="J10" s="5"/>
      <c r="K10" s="5"/>
      <c r="L10" s="17"/>
    </row>
    <row r="11" spans="1:12" ht="24.75" customHeight="1">
      <c r="A11" s="94" t="str">
        <f>Tilboðsskrá!A30</f>
        <v>2.1</v>
      </c>
      <c r="B11" s="3" t="str">
        <f>Tilboðsskrá!B30</f>
        <v>Jarðvinna</v>
      </c>
      <c r="C11" s="10" t="s">
        <v>0</v>
      </c>
      <c r="D11" s="4">
        <f>Tilboðsskrá!G52</f>
        <v>0</v>
      </c>
      <c r="E11" s="10"/>
      <c r="F11" s="5"/>
      <c r="I11" s="5"/>
      <c r="J11" s="5"/>
      <c r="K11" s="5"/>
      <c r="L11" s="17"/>
    </row>
    <row r="12" spans="1:12" ht="24.75" customHeight="1">
      <c r="A12" s="94" t="str">
        <f>Tilboðsskrá!A53</f>
        <v>2.2</v>
      </c>
      <c r="B12" s="13" t="str">
        <f>Tilboðsskrá!B53</f>
        <v>Burðarvirki</v>
      </c>
      <c r="C12" s="10" t="s">
        <v>0</v>
      </c>
      <c r="D12" s="4">
        <f>Tilboðsskrá!G78</f>
        <v>0</v>
      </c>
      <c r="E12" s="1"/>
      <c r="F12" s="1"/>
      <c r="I12" s="5"/>
      <c r="J12" s="5"/>
      <c r="K12" s="5"/>
      <c r="L12" s="17"/>
    </row>
    <row r="13" spans="1:12" ht="24.75" customHeight="1">
      <c r="A13" s="94" t="str">
        <f>Tilboðsskrá!A79</f>
        <v>2.3</v>
      </c>
      <c r="B13" s="13" t="str">
        <f>Tilboðsskrá!B79</f>
        <v>Lagnir   </v>
      </c>
      <c r="C13" s="20" t="s">
        <v>0</v>
      </c>
      <c r="D13" s="95">
        <f>Tilboðsskrá!G109</f>
        <v>0</v>
      </c>
      <c r="E13" s="20"/>
      <c r="F13" s="5"/>
      <c r="I13" s="17"/>
      <c r="J13" s="17"/>
      <c r="K13" s="17"/>
      <c r="L13" s="17"/>
    </row>
    <row r="14" spans="1:6" ht="24.75" customHeight="1">
      <c r="A14" s="94" t="str">
        <f>Tilboðsskrá!A110</f>
        <v>2.4.</v>
      </c>
      <c r="B14" s="13" t="str">
        <f>Tilboðsskrá!B110</f>
        <v>Uppsetning vélbúnaðar og ryðfríar lagnir </v>
      </c>
      <c r="C14" s="20" t="s">
        <v>0</v>
      </c>
      <c r="D14" s="95">
        <f>Tilboðsskrá!G120</f>
        <v>0</v>
      </c>
      <c r="E14" s="5"/>
      <c r="F14" s="5"/>
    </row>
    <row r="15" spans="1:4" ht="24.75" customHeight="1">
      <c r="A15" s="21" t="str">
        <f>Tilboðsskrá!A121</f>
        <v>2.5</v>
      </c>
      <c r="B15" s="21" t="str">
        <f>Tilboðsskrá!B121</f>
        <v>Rafmagn</v>
      </c>
      <c r="C15" s="20" t="s">
        <v>0</v>
      </c>
      <c r="D15" s="18">
        <f>Tilboðsskrá!G256</f>
        <v>0</v>
      </c>
    </row>
    <row r="16" spans="1:6" ht="24.75" customHeight="1">
      <c r="A16" s="104" t="str">
        <f>Tilboðsskrá!A257</f>
        <v>2.6</v>
      </c>
      <c r="B16" s="69" t="str">
        <f>Tilboðsskrá!B257</f>
        <v>Frágangur innan og utanhúss</v>
      </c>
      <c r="C16" s="20" t="s">
        <v>0</v>
      </c>
      <c r="D16" s="105">
        <f>Tilboðsskrá!G268</f>
        <v>0</v>
      </c>
      <c r="E16" s="20" t="s">
        <v>0</v>
      </c>
      <c r="F16" s="4">
        <f>SUM(D11:D16)</f>
        <v>0</v>
      </c>
    </row>
    <row r="17" spans="1:6" ht="24.75" customHeight="1">
      <c r="A17" s="69"/>
      <c r="B17" s="69"/>
      <c r="C17" s="70"/>
      <c r="D17" s="19"/>
      <c r="E17" s="70"/>
      <c r="F17" s="71"/>
    </row>
    <row r="18" spans="1:6" ht="24.75" customHeight="1" thickBot="1">
      <c r="A18" s="21"/>
      <c r="B18" s="53" t="s">
        <v>28</v>
      </c>
      <c r="C18" s="20"/>
      <c r="D18" s="19"/>
      <c r="E18" s="11" t="s">
        <v>1</v>
      </c>
      <c r="F18" s="8">
        <f>F8+F16</f>
        <v>0</v>
      </c>
    </row>
    <row r="19" spans="1:6" ht="24.75" customHeight="1">
      <c r="A19" s="21"/>
      <c r="B19" s="21"/>
      <c r="C19" s="6"/>
      <c r="D19" s="6"/>
      <c r="E19" s="20"/>
      <c r="F19" s="19"/>
    </row>
    <row r="20" spans="2:6" ht="24.75" customHeight="1">
      <c r="B20" s="53"/>
      <c r="E20" s="11"/>
      <c r="F20" s="58"/>
    </row>
    <row r="21" ht="24.75" customHeight="1"/>
    <row r="22" ht="24.75" customHeight="1">
      <c r="G22" s="12"/>
    </row>
  </sheetData>
  <sheetProtection sheet="1" selectLockedCells="1" selectUnlockedCells="1"/>
  <mergeCells count="2">
    <mergeCell ref="A2:D2"/>
    <mergeCell ref="A4:D4"/>
  </mergeCells>
  <printOptions/>
  <pageMargins left="0.5511811023622047" right="0.3937007874015748" top="0.6299212598425197" bottom="0.7874015748031497" header="0.3937007874015748" footer="0.5118110236220472"/>
  <pageSetup firstPageNumber="1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320"/>
  <sheetViews>
    <sheetView showZeros="0" tabSelected="1" view="pageLayout" zoomScaleSheetLayoutView="80" workbookViewId="0" topLeftCell="A103">
      <selection activeCell="E112" sqref="E112"/>
    </sheetView>
  </sheetViews>
  <sheetFormatPr defaultColWidth="5.75390625" defaultRowHeight="16.5" customHeight="1"/>
  <cols>
    <col min="1" max="1" width="13.125" style="23" customWidth="1"/>
    <col min="2" max="2" width="58.625" style="23" customWidth="1"/>
    <col min="3" max="3" width="6.625" style="24" customWidth="1"/>
    <col min="4" max="4" width="6.50390625" style="60" customWidth="1"/>
    <col min="5" max="5" width="10.25390625" style="107" customWidth="1"/>
    <col min="6" max="6" width="2.375" style="47" customWidth="1"/>
    <col min="7" max="7" width="11.625" style="25" customWidth="1"/>
    <col min="8" max="8" width="17.25390625" style="45" customWidth="1"/>
    <col min="9" max="9" width="11.50390625" style="96" bestFit="1" customWidth="1"/>
    <col min="10" max="12" width="5.75390625" style="45" customWidth="1"/>
    <col min="13" max="16384" width="5.75390625" style="23" customWidth="1"/>
  </cols>
  <sheetData>
    <row r="1" ht="16.5" customHeight="1">
      <c r="B1" s="36" t="s">
        <v>26</v>
      </c>
    </row>
    <row r="2" ht="16.5" customHeight="1">
      <c r="B2" s="36"/>
    </row>
    <row r="3" ht="16.5" customHeight="1">
      <c r="B3" s="36"/>
    </row>
    <row r="5" spans="1:12" s="31" customFormat="1" ht="16.5" customHeight="1">
      <c r="A5" s="27"/>
      <c r="B5" s="28" t="s">
        <v>400</v>
      </c>
      <c r="C5" s="29"/>
      <c r="D5" s="78"/>
      <c r="E5" s="108"/>
      <c r="F5" s="47"/>
      <c r="G5" s="30"/>
      <c r="H5" s="45"/>
      <c r="I5" s="96"/>
      <c r="J5" s="45"/>
      <c r="K5" s="45"/>
      <c r="L5" s="45"/>
    </row>
    <row r="6" spans="1:7" ht="16.5" customHeight="1">
      <c r="A6" s="32"/>
      <c r="B6" s="32"/>
      <c r="C6" s="33" t="s">
        <v>3</v>
      </c>
      <c r="D6" s="34" t="s">
        <v>2</v>
      </c>
      <c r="E6" s="109" t="s">
        <v>4</v>
      </c>
      <c r="G6" s="35" t="s">
        <v>10</v>
      </c>
    </row>
    <row r="7" ht="16.5" customHeight="1">
      <c r="B7" s="36"/>
    </row>
    <row r="8" spans="1:2" ht="16.5" customHeight="1">
      <c r="A8" s="36" t="s">
        <v>7</v>
      </c>
      <c r="B8" s="80" t="s">
        <v>318</v>
      </c>
    </row>
    <row r="9" spans="1:12" s="37" customFormat="1" ht="16.5" customHeight="1">
      <c r="A9" s="40" t="s">
        <v>315</v>
      </c>
      <c r="B9" s="40" t="s">
        <v>363</v>
      </c>
      <c r="C9" s="50"/>
      <c r="D9" s="81"/>
      <c r="E9" s="110"/>
      <c r="F9" s="83"/>
      <c r="G9" s="82"/>
      <c r="H9" s="46"/>
      <c r="I9" s="96"/>
      <c r="J9" s="46"/>
      <c r="K9" s="46"/>
      <c r="L9" s="46"/>
    </row>
    <row r="10" spans="1:12" s="37" customFormat="1" ht="16.5" customHeight="1">
      <c r="A10" s="40" t="s">
        <v>316</v>
      </c>
      <c r="B10" s="40" t="s">
        <v>6</v>
      </c>
      <c r="C10" s="38" t="s">
        <v>9</v>
      </c>
      <c r="D10" s="133">
        <v>1</v>
      </c>
      <c r="E10" s="106"/>
      <c r="F10" s="48"/>
      <c r="G10" s="41">
        <f>D10*E10</f>
        <v>0</v>
      </c>
      <c r="H10" s="46"/>
      <c r="I10" s="96"/>
      <c r="J10" s="46"/>
      <c r="K10" s="46"/>
      <c r="L10" s="46"/>
    </row>
    <row r="11" spans="1:12" s="37" customFormat="1" ht="16.5" customHeight="1">
      <c r="A11" s="40" t="s">
        <v>69</v>
      </c>
      <c r="B11" s="40" t="s">
        <v>8</v>
      </c>
      <c r="C11" s="38" t="s">
        <v>9</v>
      </c>
      <c r="D11" s="133">
        <v>1</v>
      </c>
      <c r="E11" s="106"/>
      <c r="F11" s="48"/>
      <c r="G11" s="41">
        <f>D11*E11</f>
        <v>0</v>
      </c>
      <c r="H11" s="46"/>
      <c r="I11" s="96"/>
      <c r="J11" s="46"/>
      <c r="K11" s="46"/>
      <c r="L11" s="46"/>
    </row>
    <row r="12" spans="1:12" s="37" customFormat="1" ht="16.5" customHeight="1">
      <c r="A12" s="40" t="s">
        <v>70</v>
      </c>
      <c r="B12" s="40" t="s">
        <v>71</v>
      </c>
      <c r="C12" s="38" t="s">
        <v>9</v>
      </c>
      <c r="D12" s="133">
        <v>1</v>
      </c>
      <c r="E12" s="106"/>
      <c r="F12" s="48"/>
      <c r="G12" s="41">
        <f>D12*E12</f>
        <v>0</v>
      </c>
      <c r="H12" s="46"/>
      <c r="I12" s="96"/>
      <c r="J12" s="46"/>
      <c r="K12" s="46"/>
      <c r="L12" s="46"/>
    </row>
    <row r="13" spans="1:12" s="37" customFormat="1" ht="16.5" customHeight="1">
      <c r="A13" s="40" t="s">
        <v>317</v>
      </c>
      <c r="B13" s="40" t="s">
        <v>25</v>
      </c>
      <c r="C13" s="38" t="s">
        <v>9</v>
      </c>
      <c r="D13" s="133">
        <v>1</v>
      </c>
      <c r="E13" s="106"/>
      <c r="F13" s="48"/>
      <c r="G13" s="41">
        <f>D13*E13</f>
        <v>0</v>
      </c>
      <c r="H13" s="46"/>
      <c r="I13" s="96"/>
      <c r="J13" s="46"/>
      <c r="K13" s="46"/>
      <c r="L13" s="46"/>
    </row>
    <row r="14" spans="2:7" ht="16.5" customHeight="1">
      <c r="B14" s="52" t="str">
        <f>+A9</f>
        <v> 1.1</v>
      </c>
      <c r="C14" s="42"/>
      <c r="D14" s="24"/>
      <c r="E14" s="111" t="s">
        <v>5</v>
      </c>
      <c r="F14" s="68"/>
      <c r="G14" s="43">
        <f>SUM(G10:G13)</f>
        <v>0</v>
      </c>
    </row>
    <row r="15" spans="1:12" s="37" customFormat="1" ht="16.5" customHeight="1">
      <c r="A15" s="40" t="s">
        <v>12</v>
      </c>
      <c r="B15" s="40" t="s">
        <v>364</v>
      </c>
      <c r="D15" s="50"/>
      <c r="E15" s="112"/>
      <c r="F15" s="46"/>
      <c r="H15" s="46"/>
      <c r="I15" s="96"/>
      <c r="J15" s="46"/>
      <c r="K15" s="46"/>
      <c r="L15" s="46"/>
    </row>
    <row r="16" spans="2:12" s="37" customFormat="1" ht="16.5" customHeight="1">
      <c r="B16" s="40" t="s">
        <v>13</v>
      </c>
      <c r="D16" s="50"/>
      <c r="E16" s="112"/>
      <c r="F16" s="46"/>
      <c r="H16" s="46"/>
      <c r="I16" s="96"/>
      <c r="J16" s="46"/>
      <c r="K16" s="46"/>
      <c r="L16" s="46"/>
    </row>
    <row r="17" spans="2:12" s="37" customFormat="1" ht="16.5" customHeight="1">
      <c r="B17" s="37" t="s">
        <v>14</v>
      </c>
      <c r="C17" s="133" t="s">
        <v>15</v>
      </c>
      <c r="D17" s="133">
        <v>60</v>
      </c>
      <c r="E17" s="106"/>
      <c r="F17" s="48"/>
      <c r="G17" s="41">
        <f>D17*E17</f>
        <v>0</v>
      </c>
      <c r="H17" s="46"/>
      <c r="I17" s="96"/>
      <c r="J17" s="46"/>
      <c r="K17" s="46"/>
      <c r="L17" s="46"/>
    </row>
    <row r="18" spans="2:12" s="37" customFormat="1" ht="16.5" customHeight="1">
      <c r="B18" s="54" t="s">
        <v>16</v>
      </c>
      <c r="C18" s="133" t="s">
        <v>15</v>
      </c>
      <c r="D18" s="133">
        <v>30</v>
      </c>
      <c r="E18" s="106"/>
      <c r="F18" s="48"/>
      <c r="G18" s="41">
        <f>D18*E18</f>
        <v>0</v>
      </c>
      <c r="H18" s="46"/>
      <c r="I18" s="96"/>
      <c r="J18" s="46"/>
      <c r="K18" s="46"/>
      <c r="L18" s="46"/>
    </row>
    <row r="19" spans="2:12" s="37" customFormat="1" ht="16.5" customHeight="1">
      <c r="B19" s="55" t="s">
        <v>17</v>
      </c>
      <c r="C19" s="133" t="s">
        <v>15</v>
      </c>
      <c r="D19" s="133">
        <v>35</v>
      </c>
      <c r="E19" s="106"/>
      <c r="F19" s="48"/>
      <c r="G19" s="41">
        <f>D19*E19</f>
        <v>0</v>
      </c>
      <c r="H19" s="46"/>
      <c r="I19" s="96"/>
      <c r="J19" s="46"/>
      <c r="K19" s="46"/>
      <c r="L19" s="46"/>
    </row>
    <row r="20" spans="2:12" s="37" customFormat="1" ht="16.5" customHeight="1">
      <c r="B20" s="54" t="s">
        <v>18</v>
      </c>
      <c r="C20" s="133" t="s">
        <v>15</v>
      </c>
      <c r="D20" s="133">
        <v>15</v>
      </c>
      <c r="E20" s="106"/>
      <c r="F20" s="48"/>
      <c r="G20" s="41">
        <f>D20*E20</f>
        <v>0</v>
      </c>
      <c r="H20" s="46"/>
      <c r="I20" s="96"/>
      <c r="J20" s="46"/>
      <c r="K20" s="46"/>
      <c r="L20" s="46"/>
    </row>
    <row r="21" spans="2:12" s="37" customFormat="1" ht="16.5" customHeight="1">
      <c r="B21" s="56" t="s">
        <v>19</v>
      </c>
      <c r="C21" s="38"/>
      <c r="D21" s="50"/>
      <c r="E21" s="112"/>
      <c r="F21" s="46"/>
      <c r="H21" s="46"/>
      <c r="I21" s="96"/>
      <c r="J21" s="46"/>
      <c r="K21" s="46"/>
      <c r="L21" s="46"/>
    </row>
    <row r="22" spans="2:12" s="37" customFormat="1" ht="16.5" customHeight="1">
      <c r="B22" s="54" t="s">
        <v>20</v>
      </c>
      <c r="C22" s="133" t="s">
        <v>15</v>
      </c>
      <c r="D22" s="133">
        <v>40</v>
      </c>
      <c r="E22" s="106"/>
      <c r="F22" s="48"/>
      <c r="G22" s="41">
        <f>D22*E22</f>
        <v>0</v>
      </c>
      <c r="H22" s="46"/>
      <c r="I22" s="96"/>
      <c r="J22" s="46"/>
      <c r="K22" s="46"/>
      <c r="L22" s="46"/>
    </row>
    <row r="23" spans="2:12" s="37" customFormat="1" ht="16.5" customHeight="1">
      <c r="B23" s="54" t="s">
        <v>21</v>
      </c>
      <c r="C23" s="133" t="s">
        <v>15</v>
      </c>
      <c r="D23" s="133">
        <v>20</v>
      </c>
      <c r="E23" s="106"/>
      <c r="F23" s="48"/>
      <c r="G23" s="41">
        <f>D23*E23</f>
        <v>0</v>
      </c>
      <c r="H23" s="46"/>
      <c r="I23" s="96"/>
      <c r="J23" s="46"/>
      <c r="K23" s="46"/>
      <c r="L23" s="46"/>
    </row>
    <row r="24" spans="2:12" s="37" customFormat="1" ht="16.5" customHeight="1">
      <c r="B24" s="54" t="s">
        <v>22</v>
      </c>
      <c r="C24" s="133" t="s">
        <v>15</v>
      </c>
      <c r="D24" s="133">
        <v>20</v>
      </c>
      <c r="E24" s="106"/>
      <c r="F24" s="48"/>
      <c r="G24" s="41">
        <f>D24*E24</f>
        <v>0</v>
      </c>
      <c r="H24" s="46"/>
      <c r="I24" s="96"/>
      <c r="J24" s="46"/>
      <c r="K24" s="46"/>
      <c r="L24" s="46"/>
    </row>
    <row r="25" spans="2:12" s="37" customFormat="1" ht="16.5" customHeight="1">
      <c r="B25" s="54" t="s">
        <v>23</v>
      </c>
      <c r="C25" s="133" t="s">
        <v>15</v>
      </c>
      <c r="D25" s="133">
        <v>20</v>
      </c>
      <c r="E25" s="106"/>
      <c r="F25" s="48"/>
      <c r="G25" s="41">
        <f>D25*E25</f>
        <v>0</v>
      </c>
      <c r="H25" s="46"/>
      <c r="I25" s="96"/>
      <c r="J25" s="46"/>
      <c r="K25" s="46"/>
      <c r="L25" s="46"/>
    </row>
    <row r="26" spans="2:12" s="37" customFormat="1" ht="16.5" customHeight="1">
      <c r="B26" s="54" t="s">
        <v>24</v>
      </c>
      <c r="C26" s="133" t="s">
        <v>15</v>
      </c>
      <c r="D26" s="133">
        <v>60</v>
      </c>
      <c r="E26" s="106"/>
      <c r="F26" s="48"/>
      <c r="G26" s="41">
        <f>D26*E26</f>
        <v>0</v>
      </c>
      <c r="H26" s="46"/>
      <c r="I26" s="96"/>
      <c r="J26" s="46"/>
      <c r="K26" s="46"/>
      <c r="L26" s="46"/>
    </row>
    <row r="27" spans="2:7" ht="16.5" customHeight="1">
      <c r="B27" s="52" t="str">
        <f>+A15</f>
        <v> 1.2</v>
      </c>
      <c r="C27" s="42"/>
      <c r="D27" s="24"/>
      <c r="E27" s="111" t="s">
        <v>5</v>
      </c>
      <c r="F27" s="68"/>
      <c r="G27" s="43">
        <f>SUM(G17:G26)</f>
        <v>0</v>
      </c>
    </row>
    <row r="28" spans="2:7" ht="16.5" customHeight="1">
      <c r="B28" s="52"/>
      <c r="C28" s="42"/>
      <c r="D28" s="24"/>
      <c r="E28" s="111"/>
      <c r="F28" s="68"/>
      <c r="G28" s="44"/>
    </row>
    <row r="29" spans="1:12" s="85" customFormat="1" ht="16.5" customHeight="1">
      <c r="A29" s="36" t="s">
        <v>72</v>
      </c>
      <c r="B29" s="80" t="s">
        <v>29</v>
      </c>
      <c r="C29" s="24"/>
      <c r="D29" s="26"/>
      <c r="E29" s="84"/>
      <c r="F29" s="51"/>
      <c r="G29" s="122"/>
      <c r="H29" s="97"/>
      <c r="I29" s="96"/>
      <c r="J29" s="97"/>
      <c r="K29" s="97"/>
      <c r="L29" s="97"/>
    </row>
    <row r="30" spans="1:12" s="85" customFormat="1" ht="16.5" customHeight="1">
      <c r="A30" s="165" t="s">
        <v>73</v>
      </c>
      <c r="B30" s="80" t="s">
        <v>74</v>
      </c>
      <c r="C30" s="24"/>
      <c r="D30" s="26"/>
      <c r="E30" s="84"/>
      <c r="F30" s="51"/>
      <c r="G30" s="122"/>
      <c r="H30" s="97"/>
      <c r="I30" s="96"/>
      <c r="J30" s="97"/>
      <c r="K30" s="97"/>
      <c r="L30" s="97"/>
    </row>
    <row r="31" spans="1:12" s="85" customFormat="1" ht="16.5" customHeight="1">
      <c r="A31" s="165" t="s">
        <v>75</v>
      </c>
      <c r="B31" s="80" t="s">
        <v>76</v>
      </c>
      <c r="C31" s="24"/>
      <c r="D31" s="26"/>
      <c r="E31" s="84"/>
      <c r="F31" s="51"/>
      <c r="G31" s="122"/>
      <c r="H31" s="97"/>
      <c r="I31" s="96"/>
      <c r="J31" s="97"/>
      <c r="K31" s="97"/>
      <c r="L31" s="97"/>
    </row>
    <row r="32" spans="1:12" s="85" customFormat="1" ht="16.5" customHeight="1">
      <c r="A32" s="165" t="s">
        <v>77</v>
      </c>
      <c r="B32" s="80" t="s">
        <v>78</v>
      </c>
      <c r="C32" s="24" t="s">
        <v>79</v>
      </c>
      <c r="D32" s="26">
        <v>610</v>
      </c>
      <c r="E32" s="106"/>
      <c r="F32" s="51"/>
      <c r="G32" s="41">
        <f>D32*E32</f>
        <v>0</v>
      </c>
      <c r="H32" s="97"/>
      <c r="I32" s="96"/>
      <c r="J32" s="97"/>
      <c r="K32" s="97"/>
      <c r="L32" s="97"/>
    </row>
    <row r="33" spans="1:12" s="85" customFormat="1" ht="16.5" customHeight="1">
      <c r="A33" s="165" t="s">
        <v>80</v>
      </c>
      <c r="B33" s="80" t="s">
        <v>81</v>
      </c>
      <c r="C33" s="24"/>
      <c r="D33" s="26"/>
      <c r="E33" s="84"/>
      <c r="F33" s="51"/>
      <c r="G33" s="122"/>
      <c r="H33" s="97"/>
      <c r="I33" s="96"/>
      <c r="J33" s="97"/>
      <c r="K33" s="97"/>
      <c r="L33" s="97"/>
    </row>
    <row r="34" spans="1:12" s="85" customFormat="1" ht="16.5" customHeight="1">
      <c r="A34" s="148" t="s">
        <v>82</v>
      </c>
      <c r="B34" s="146" t="s">
        <v>83</v>
      </c>
      <c r="C34" s="24" t="s">
        <v>79</v>
      </c>
      <c r="D34" s="26">
        <v>230</v>
      </c>
      <c r="E34" s="106"/>
      <c r="F34" s="51"/>
      <c r="G34" s="41">
        <f>D34*E34</f>
        <v>0</v>
      </c>
      <c r="H34" s="97"/>
      <c r="I34" s="96"/>
      <c r="J34" s="97"/>
      <c r="K34" s="97"/>
      <c r="L34" s="97"/>
    </row>
    <row r="35" spans="1:12" s="85" customFormat="1" ht="16.5" customHeight="1">
      <c r="A35" s="148" t="s">
        <v>84</v>
      </c>
      <c r="B35" s="146" t="s">
        <v>85</v>
      </c>
      <c r="C35" s="24" t="s">
        <v>79</v>
      </c>
      <c r="D35" s="26">
        <v>380</v>
      </c>
      <c r="E35" s="106"/>
      <c r="F35" s="51"/>
      <c r="G35" s="41">
        <f>D35*E35</f>
        <v>0</v>
      </c>
      <c r="H35" s="97"/>
      <c r="I35" s="96"/>
      <c r="J35" s="97"/>
      <c r="K35" s="97"/>
      <c r="L35" s="97"/>
    </row>
    <row r="36" spans="1:12" s="85" customFormat="1" ht="16.5" customHeight="1">
      <c r="A36" s="165" t="s">
        <v>86</v>
      </c>
      <c r="B36" s="80" t="s">
        <v>87</v>
      </c>
      <c r="C36" s="24"/>
      <c r="D36" s="26"/>
      <c r="E36" s="84"/>
      <c r="F36" s="51"/>
      <c r="G36" s="122"/>
      <c r="H36" s="97"/>
      <c r="I36" s="96"/>
      <c r="J36" s="97"/>
      <c r="K36" s="97"/>
      <c r="L36" s="97"/>
    </row>
    <row r="37" spans="1:12" s="85" customFormat="1" ht="18">
      <c r="A37" s="148" t="s">
        <v>88</v>
      </c>
      <c r="B37" s="147" t="s">
        <v>89</v>
      </c>
      <c r="C37" s="24" t="s">
        <v>79</v>
      </c>
      <c r="D37" s="26">
        <v>265</v>
      </c>
      <c r="E37" s="106"/>
      <c r="F37" s="51"/>
      <c r="G37" s="41">
        <f>D37*E37</f>
        <v>0</v>
      </c>
      <c r="H37" s="97"/>
      <c r="I37" s="96"/>
      <c r="J37" s="97"/>
      <c r="K37" s="97"/>
      <c r="L37" s="97"/>
    </row>
    <row r="38" spans="1:12" s="85" customFormat="1" ht="16.5" customHeight="1">
      <c r="A38" s="148" t="s">
        <v>90</v>
      </c>
      <c r="B38" s="146" t="s">
        <v>91</v>
      </c>
      <c r="C38" s="24" t="s">
        <v>92</v>
      </c>
      <c r="D38" s="26">
        <v>2</v>
      </c>
      <c r="E38" s="106"/>
      <c r="F38" s="51"/>
      <c r="G38" s="41">
        <f>D38*E38</f>
        <v>0</v>
      </c>
      <c r="H38" s="97"/>
      <c r="I38" s="96"/>
      <c r="J38" s="97"/>
      <c r="K38" s="97"/>
      <c r="L38" s="97"/>
    </row>
    <row r="39" spans="1:12" s="85" customFormat="1" ht="16.5" customHeight="1">
      <c r="A39" s="148"/>
      <c r="B39" s="146"/>
      <c r="C39" s="24"/>
      <c r="D39" s="26"/>
      <c r="E39" s="39"/>
      <c r="F39" s="51"/>
      <c r="G39" s="123"/>
      <c r="H39" s="97"/>
      <c r="I39" s="96"/>
      <c r="J39" s="97"/>
      <c r="K39" s="97"/>
      <c r="L39" s="97"/>
    </row>
    <row r="40" spans="1:12" s="85" customFormat="1" ht="16.5" customHeight="1">
      <c r="A40" s="165" t="s">
        <v>93</v>
      </c>
      <c r="B40" s="80" t="s">
        <v>94</v>
      </c>
      <c r="C40" s="24"/>
      <c r="D40" s="26"/>
      <c r="E40" s="84"/>
      <c r="F40" s="51"/>
      <c r="G40" s="122"/>
      <c r="H40" s="97"/>
      <c r="I40" s="96"/>
      <c r="J40" s="97"/>
      <c r="K40" s="97"/>
      <c r="L40" s="97"/>
    </row>
    <row r="41" spans="1:12" s="85" customFormat="1" ht="16.5" customHeight="1">
      <c r="A41" s="165" t="s">
        <v>319</v>
      </c>
      <c r="B41" s="80" t="s">
        <v>392</v>
      </c>
      <c r="C41" s="23"/>
      <c r="D41" s="23"/>
      <c r="E41" s="113"/>
      <c r="G41" s="23"/>
      <c r="H41" s="97"/>
      <c r="I41" s="96"/>
      <c r="J41" s="97"/>
      <c r="K41" s="97"/>
      <c r="L41" s="97"/>
    </row>
    <row r="42" spans="1:12" s="85" customFormat="1" ht="16.5" customHeight="1">
      <c r="A42" s="148" t="s">
        <v>327</v>
      </c>
      <c r="B42" s="148" t="s">
        <v>328</v>
      </c>
      <c r="C42" s="24" t="s">
        <v>103</v>
      </c>
      <c r="D42" s="26">
        <v>125</v>
      </c>
      <c r="E42" s="106"/>
      <c r="F42" s="48"/>
      <c r="G42" s="41">
        <f>D42*E42</f>
        <v>0</v>
      </c>
      <c r="H42" s="97"/>
      <c r="I42" s="96"/>
      <c r="J42" s="97"/>
      <c r="K42" s="97"/>
      <c r="L42" s="97"/>
    </row>
    <row r="43" spans="1:12" s="85" customFormat="1" ht="16.5" customHeight="1">
      <c r="A43" s="148" t="s">
        <v>326</v>
      </c>
      <c r="B43" s="148" t="s">
        <v>393</v>
      </c>
      <c r="C43" s="24" t="s">
        <v>103</v>
      </c>
      <c r="D43" s="26">
        <v>4</v>
      </c>
      <c r="E43" s="106"/>
      <c r="F43" s="48"/>
      <c r="G43" s="41">
        <f aca="true" t="shared" si="0" ref="G43:G51">D43*E43</f>
        <v>0</v>
      </c>
      <c r="H43" s="97"/>
      <c r="I43" s="96"/>
      <c r="J43" s="97"/>
      <c r="K43" s="97"/>
      <c r="L43" s="97"/>
    </row>
    <row r="44" spans="1:12" s="85" customFormat="1" ht="16.5" customHeight="1">
      <c r="A44" s="165" t="s">
        <v>344</v>
      </c>
      <c r="B44" s="80" t="s">
        <v>349</v>
      </c>
      <c r="C44" s="23"/>
      <c r="D44" s="23"/>
      <c r="E44" s="113"/>
      <c r="G44" s="23"/>
      <c r="H44" s="97"/>
      <c r="I44" s="96"/>
      <c r="J44" s="97"/>
      <c r="K44" s="97"/>
      <c r="L44" s="97"/>
    </row>
    <row r="45" spans="1:12" s="85" customFormat="1" ht="16.5" customHeight="1">
      <c r="A45" s="148" t="s">
        <v>345</v>
      </c>
      <c r="B45" s="148" t="s">
        <v>329</v>
      </c>
      <c r="C45" s="24" t="s">
        <v>103</v>
      </c>
      <c r="D45" s="26">
        <v>2.8</v>
      </c>
      <c r="E45" s="106"/>
      <c r="F45" s="48"/>
      <c r="G45" s="41">
        <f>D45*E45</f>
        <v>0</v>
      </c>
      <c r="H45" s="97"/>
      <c r="I45" s="96"/>
      <c r="J45" s="97"/>
      <c r="K45" s="97"/>
      <c r="L45" s="97"/>
    </row>
    <row r="46" spans="1:12" s="85" customFormat="1" ht="16.5" customHeight="1">
      <c r="A46" s="148" t="s">
        <v>346</v>
      </c>
      <c r="B46" s="148" t="s">
        <v>320</v>
      </c>
      <c r="C46" s="24" t="s">
        <v>143</v>
      </c>
      <c r="D46" s="26">
        <v>0.5</v>
      </c>
      <c r="E46" s="106"/>
      <c r="F46" s="48"/>
      <c r="G46" s="41">
        <f t="shared" si="0"/>
        <v>0</v>
      </c>
      <c r="H46" s="97"/>
      <c r="I46" s="96"/>
      <c r="J46" s="97"/>
      <c r="K46" s="97"/>
      <c r="L46" s="97"/>
    </row>
    <row r="47" spans="1:12" s="85" customFormat="1" ht="16.5" customHeight="1">
      <c r="A47" s="148" t="s">
        <v>347</v>
      </c>
      <c r="B47" s="148" t="s">
        <v>343</v>
      </c>
      <c r="C47" s="24" t="s">
        <v>143</v>
      </c>
      <c r="D47" s="26">
        <v>18</v>
      </c>
      <c r="E47" s="106"/>
      <c r="F47" s="48"/>
      <c r="G47" s="41">
        <f t="shared" si="0"/>
        <v>0</v>
      </c>
      <c r="H47" s="97"/>
      <c r="I47" s="96"/>
      <c r="J47" s="97"/>
      <c r="K47" s="97"/>
      <c r="L47" s="97"/>
    </row>
    <row r="48" spans="1:12" s="85" customFormat="1" ht="16.5" customHeight="1">
      <c r="A48" s="148" t="s">
        <v>348</v>
      </c>
      <c r="B48" s="148" t="s">
        <v>330</v>
      </c>
      <c r="C48" s="24" t="s">
        <v>79</v>
      </c>
      <c r="D48" s="26">
        <v>53</v>
      </c>
      <c r="E48" s="106"/>
      <c r="F48" s="48"/>
      <c r="G48" s="41">
        <f t="shared" si="0"/>
        <v>0</v>
      </c>
      <c r="H48" s="97"/>
      <c r="I48" s="96"/>
      <c r="J48" s="97"/>
      <c r="K48" s="97"/>
      <c r="L48" s="97"/>
    </row>
    <row r="49" spans="1:12" s="85" customFormat="1" ht="16.5" customHeight="1">
      <c r="A49" s="165" t="s">
        <v>321</v>
      </c>
      <c r="B49" s="80" t="s">
        <v>322</v>
      </c>
      <c r="C49" s="24" t="s">
        <v>79</v>
      </c>
      <c r="D49" s="26">
        <v>27</v>
      </c>
      <c r="E49" s="106"/>
      <c r="F49" s="48"/>
      <c r="G49" s="41">
        <f t="shared" si="0"/>
        <v>0</v>
      </c>
      <c r="H49" s="97"/>
      <c r="I49" s="96"/>
      <c r="J49" s="97"/>
      <c r="K49" s="97"/>
      <c r="L49" s="97"/>
    </row>
    <row r="50" spans="1:12" s="85" customFormat="1" ht="16.5" customHeight="1">
      <c r="A50" s="165" t="s">
        <v>323</v>
      </c>
      <c r="B50" s="80" t="s">
        <v>394</v>
      </c>
      <c r="C50" s="24" t="s">
        <v>103</v>
      </c>
      <c r="D50" s="26">
        <v>200</v>
      </c>
      <c r="E50" s="106"/>
      <c r="F50" s="48"/>
      <c r="G50" s="41">
        <f t="shared" si="0"/>
        <v>0</v>
      </c>
      <c r="H50" s="97"/>
      <c r="I50" s="96"/>
      <c r="J50" s="97"/>
      <c r="K50" s="97"/>
      <c r="L50" s="97"/>
    </row>
    <row r="51" spans="1:12" s="85" customFormat="1" ht="16.5" customHeight="1">
      <c r="A51" s="165" t="s">
        <v>324</v>
      </c>
      <c r="B51" s="80" t="s">
        <v>325</v>
      </c>
      <c r="C51" s="24" t="s">
        <v>103</v>
      </c>
      <c r="D51" s="26">
        <v>125</v>
      </c>
      <c r="E51" s="106"/>
      <c r="F51" s="48"/>
      <c r="G51" s="41">
        <f t="shared" si="0"/>
        <v>0</v>
      </c>
      <c r="H51" s="97"/>
      <c r="I51" s="96"/>
      <c r="J51" s="97"/>
      <c r="K51" s="97"/>
      <c r="L51" s="97"/>
    </row>
    <row r="52" spans="1:12" s="85" customFormat="1" ht="16.5" customHeight="1">
      <c r="A52" s="165"/>
      <c r="B52" s="149" t="str">
        <f>+A30</f>
        <v>2.1</v>
      </c>
      <c r="C52" s="42"/>
      <c r="D52" s="24"/>
      <c r="E52" s="111" t="s">
        <v>5</v>
      </c>
      <c r="F52" s="86"/>
      <c r="G52" s="43">
        <f>SUM(G32:G51)</f>
        <v>0</v>
      </c>
      <c r="H52" s="97"/>
      <c r="I52" s="96"/>
      <c r="J52" s="97"/>
      <c r="K52" s="97"/>
      <c r="L52" s="97"/>
    </row>
    <row r="53" spans="1:12" s="85" customFormat="1" ht="16.5" customHeight="1">
      <c r="A53" s="165" t="s">
        <v>95</v>
      </c>
      <c r="B53" s="80" t="s">
        <v>96</v>
      </c>
      <c r="C53" s="24"/>
      <c r="D53" s="26"/>
      <c r="E53" s="84"/>
      <c r="F53" s="51"/>
      <c r="G53" s="122"/>
      <c r="H53" s="97"/>
      <c r="I53" s="96"/>
      <c r="J53" s="97"/>
      <c r="K53" s="97"/>
      <c r="L53" s="97"/>
    </row>
    <row r="54" spans="1:12" s="85" customFormat="1" ht="16.5" customHeight="1">
      <c r="A54" s="165" t="s">
        <v>97</v>
      </c>
      <c r="B54" s="80" t="s">
        <v>98</v>
      </c>
      <c r="C54" s="24"/>
      <c r="D54" s="26"/>
      <c r="E54" s="84"/>
      <c r="F54" s="51"/>
      <c r="G54" s="122"/>
      <c r="H54" s="97"/>
      <c r="I54" s="96"/>
      <c r="J54" s="97"/>
      <c r="K54" s="97"/>
      <c r="L54" s="97"/>
    </row>
    <row r="55" spans="1:12" s="85" customFormat="1" ht="16.5" customHeight="1">
      <c r="A55" s="165" t="s">
        <v>99</v>
      </c>
      <c r="B55" s="80" t="s">
        <v>100</v>
      </c>
      <c r="C55" s="24"/>
      <c r="D55" s="26"/>
      <c r="E55" s="84"/>
      <c r="F55" s="51"/>
      <c r="G55" s="122"/>
      <c r="H55" s="97"/>
      <c r="I55" s="96"/>
      <c r="J55" s="97"/>
      <c r="K55" s="97"/>
      <c r="L55" s="97"/>
    </row>
    <row r="56" spans="1:12" s="85" customFormat="1" ht="16.5" customHeight="1">
      <c r="A56" s="148" t="s">
        <v>101</v>
      </c>
      <c r="B56" s="146" t="s">
        <v>102</v>
      </c>
      <c r="C56" s="24" t="s">
        <v>103</v>
      </c>
      <c r="D56" s="26">
        <v>210</v>
      </c>
      <c r="E56" s="106"/>
      <c r="F56" s="51"/>
      <c r="G56" s="41">
        <f>D56*E56</f>
        <v>0</v>
      </c>
      <c r="H56" s="97"/>
      <c r="I56" s="96"/>
      <c r="J56" s="97"/>
      <c r="K56" s="97"/>
      <c r="L56" s="97"/>
    </row>
    <row r="57" spans="1:12" s="85" customFormat="1" ht="16.5" customHeight="1">
      <c r="A57" s="148" t="s">
        <v>104</v>
      </c>
      <c r="B57" s="146" t="s">
        <v>105</v>
      </c>
      <c r="C57" s="24" t="s">
        <v>103</v>
      </c>
      <c r="D57" s="26">
        <v>195</v>
      </c>
      <c r="E57" s="106"/>
      <c r="F57" s="51"/>
      <c r="G57" s="41">
        <f aca="true" t="shared" si="1" ref="G57:G63">D57*E57</f>
        <v>0</v>
      </c>
      <c r="H57" s="97"/>
      <c r="I57" s="96"/>
      <c r="J57" s="97"/>
      <c r="K57" s="97"/>
      <c r="L57" s="97"/>
    </row>
    <row r="58" spans="1:12" s="85" customFormat="1" ht="16.5" customHeight="1">
      <c r="A58" s="148" t="s">
        <v>106</v>
      </c>
      <c r="B58" s="146" t="s">
        <v>107</v>
      </c>
      <c r="C58" s="24" t="s">
        <v>103</v>
      </c>
      <c r="D58" s="26">
        <v>55</v>
      </c>
      <c r="E58" s="106"/>
      <c r="F58" s="51"/>
      <c r="G58" s="41">
        <f t="shared" si="1"/>
        <v>0</v>
      </c>
      <c r="H58" s="97"/>
      <c r="I58" s="96"/>
      <c r="J58" s="97"/>
      <c r="K58" s="97"/>
      <c r="L58" s="97"/>
    </row>
    <row r="59" spans="1:12" s="85" customFormat="1" ht="16.5" customHeight="1">
      <c r="A59" s="165" t="s">
        <v>108</v>
      </c>
      <c r="B59" s="80" t="s">
        <v>109</v>
      </c>
      <c r="C59" s="24"/>
      <c r="D59" s="26"/>
      <c r="E59" s="84"/>
      <c r="F59" s="51"/>
      <c r="G59" s="122"/>
      <c r="H59" s="97"/>
      <c r="I59" s="96"/>
      <c r="J59" s="97"/>
      <c r="K59" s="97"/>
      <c r="L59" s="97"/>
    </row>
    <row r="60" spans="1:12" s="85" customFormat="1" ht="16.5" customHeight="1">
      <c r="A60" s="148" t="s">
        <v>110</v>
      </c>
      <c r="B60" s="146" t="s">
        <v>111</v>
      </c>
      <c r="C60" s="24" t="s">
        <v>92</v>
      </c>
      <c r="D60" s="26">
        <v>3</v>
      </c>
      <c r="E60" s="106"/>
      <c r="F60" s="51"/>
      <c r="G60" s="41">
        <f t="shared" si="1"/>
        <v>0</v>
      </c>
      <c r="H60" s="97"/>
      <c r="I60" s="96"/>
      <c r="J60" s="97"/>
      <c r="K60" s="97"/>
      <c r="L60" s="97"/>
    </row>
    <row r="61" spans="1:12" s="85" customFormat="1" ht="16.5" customHeight="1">
      <c r="A61" s="165" t="s">
        <v>112</v>
      </c>
      <c r="B61" s="80" t="s">
        <v>113</v>
      </c>
      <c r="C61" s="24"/>
      <c r="D61" s="26"/>
      <c r="E61" s="84"/>
      <c r="F61" s="51"/>
      <c r="G61" s="122"/>
      <c r="H61" s="97"/>
      <c r="I61" s="96"/>
      <c r="J61" s="97"/>
      <c r="K61" s="97"/>
      <c r="L61" s="97"/>
    </row>
    <row r="62" spans="1:12" s="85" customFormat="1" ht="16.5" customHeight="1">
      <c r="A62" s="148" t="s">
        <v>114</v>
      </c>
      <c r="B62" s="146" t="s">
        <v>115</v>
      </c>
      <c r="C62" s="24" t="s">
        <v>92</v>
      </c>
      <c r="D62" s="26">
        <v>1</v>
      </c>
      <c r="E62" s="106"/>
      <c r="F62" s="51"/>
      <c r="G62" s="41">
        <f t="shared" si="1"/>
        <v>0</v>
      </c>
      <c r="H62" s="97"/>
      <c r="I62" s="96"/>
      <c r="J62" s="97"/>
      <c r="K62" s="97"/>
      <c r="L62" s="97"/>
    </row>
    <row r="63" spans="1:12" s="85" customFormat="1" ht="16.5" customHeight="1">
      <c r="A63" s="148" t="s">
        <v>116</v>
      </c>
      <c r="B63" s="146" t="s">
        <v>117</v>
      </c>
      <c r="C63" s="24" t="s">
        <v>92</v>
      </c>
      <c r="D63" s="26">
        <v>4</v>
      </c>
      <c r="E63" s="106"/>
      <c r="F63" s="51"/>
      <c r="G63" s="41">
        <f t="shared" si="1"/>
        <v>0</v>
      </c>
      <c r="H63" s="97"/>
      <c r="I63" s="96"/>
      <c r="J63" s="97"/>
      <c r="K63" s="97"/>
      <c r="L63" s="97"/>
    </row>
    <row r="64" spans="1:12" s="85" customFormat="1" ht="16.5" customHeight="1">
      <c r="A64" s="165" t="s">
        <v>118</v>
      </c>
      <c r="B64" s="80" t="s">
        <v>119</v>
      </c>
      <c r="C64" s="24"/>
      <c r="D64" s="26"/>
      <c r="E64" s="84"/>
      <c r="F64" s="51"/>
      <c r="G64" s="122"/>
      <c r="H64" s="97"/>
      <c r="I64" s="96"/>
      <c r="J64" s="97"/>
      <c r="K64" s="97"/>
      <c r="L64" s="97"/>
    </row>
    <row r="65" spans="1:12" s="85" customFormat="1" ht="16.5" customHeight="1">
      <c r="A65" s="165" t="s">
        <v>120</v>
      </c>
      <c r="B65" s="80" t="s">
        <v>121</v>
      </c>
      <c r="C65" s="24"/>
      <c r="D65" s="26"/>
      <c r="E65" s="84"/>
      <c r="F65" s="51"/>
      <c r="G65" s="122"/>
      <c r="H65" s="97"/>
      <c r="I65" s="96"/>
      <c r="J65" s="97"/>
      <c r="K65" s="97"/>
      <c r="L65" s="97"/>
    </row>
    <row r="66" spans="1:12" s="85" customFormat="1" ht="16.5" customHeight="1">
      <c r="A66" s="148" t="s">
        <v>122</v>
      </c>
      <c r="B66" s="146" t="s">
        <v>123</v>
      </c>
      <c r="C66" s="24" t="s">
        <v>124</v>
      </c>
      <c r="D66" s="26">
        <v>4650</v>
      </c>
      <c r="E66" s="106"/>
      <c r="F66" s="51"/>
      <c r="G66" s="41">
        <f>D66*E66</f>
        <v>0</v>
      </c>
      <c r="H66" s="97"/>
      <c r="I66" s="96"/>
      <c r="J66" s="97"/>
      <c r="K66" s="97"/>
      <c r="L66" s="97"/>
    </row>
    <row r="67" spans="1:12" s="85" customFormat="1" ht="16.5" customHeight="1">
      <c r="A67" s="165" t="s">
        <v>125</v>
      </c>
      <c r="B67" s="80" t="s">
        <v>126</v>
      </c>
      <c r="C67" s="24"/>
      <c r="D67" s="26"/>
      <c r="E67" s="84"/>
      <c r="F67" s="51"/>
      <c r="G67" s="122"/>
      <c r="H67" s="97"/>
      <c r="I67" s="96"/>
      <c r="J67" s="97"/>
      <c r="K67" s="97"/>
      <c r="L67" s="97"/>
    </row>
    <row r="68" spans="1:12" s="85" customFormat="1" ht="16.5" customHeight="1">
      <c r="A68" s="165" t="s">
        <v>127</v>
      </c>
      <c r="B68" s="80" t="s">
        <v>128</v>
      </c>
      <c r="C68" s="24"/>
      <c r="D68" s="26"/>
      <c r="E68" s="84"/>
      <c r="F68" s="51"/>
      <c r="G68" s="122"/>
      <c r="H68" s="97"/>
      <c r="I68" s="96"/>
      <c r="J68" s="97"/>
      <c r="K68" s="97"/>
      <c r="L68" s="97"/>
    </row>
    <row r="69" spans="1:12" s="85" customFormat="1" ht="16.5" customHeight="1">
      <c r="A69" s="148" t="s">
        <v>129</v>
      </c>
      <c r="B69" s="146" t="s">
        <v>130</v>
      </c>
      <c r="C69" s="24" t="s">
        <v>79</v>
      </c>
      <c r="D69" s="26">
        <v>50</v>
      </c>
      <c r="E69" s="106"/>
      <c r="F69" s="51"/>
      <c r="G69" s="41">
        <f>D69*E69</f>
        <v>0</v>
      </c>
      <c r="H69" s="97"/>
      <c r="I69" s="96"/>
      <c r="J69" s="97"/>
      <c r="K69" s="97"/>
      <c r="L69" s="97"/>
    </row>
    <row r="70" spans="1:12" s="85" customFormat="1" ht="16.5" customHeight="1">
      <c r="A70" s="148" t="s">
        <v>131</v>
      </c>
      <c r="B70" s="146" t="s">
        <v>130</v>
      </c>
      <c r="C70" s="24" t="s">
        <v>79</v>
      </c>
      <c r="D70" s="26">
        <v>11</v>
      </c>
      <c r="E70" s="106"/>
      <c r="F70" s="51"/>
      <c r="G70" s="41">
        <f>D70*E70</f>
        <v>0</v>
      </c>
      <c r="H70" s="97"/>
      <c r="I70" s="96"/>
      <c r="J70" s="97"/>
      <c r="K70" s="97"/>
      <c r="L70" s="97"/>
    </row>
    <row r="71" spans="1:12" s="85" customFormat="1" ht="16.5" customHeight="1">
      <c r="A71" s="165" t="s">
        <v>132</v>
      </c>
      <c r="B71" s="80" t="s">
        <v>133</v>
      </c>
      <c r="C71" s="24"/>
      <c r="D71" s="26"/>
      <c r="E71" s="84"/>
      <c r="F71" s="51"/>
      <c r="G71" s="122"/>
      <c r="H71" s="97"/>
      <c r="I71" s="96"/>
      <c r="J71" s="97"/>
      <c r="K71" s="97"/>
      <c r="L71" s="97"/>
    </row>
    <row r="72" spans="1:12" s="85" customFormat="1" ht="16.5" customHeight="1">
      <c r="A72" s="148" t="s">
        <v>134</v>
      </c>
      <c r="B72" s="146" t="s">
        <v>395</v>
      </c>
      <c r="C72" s="24" t="s">
        <v>103</v>
      </c>
      <c r="D72" s="26">
        <f>2*55</f>
        <v>110</v>
      </c>
      <c r="E72" s="106"/>
      <c r="F72" s="51"/>
      <c r="G72" s="41">
        <f>D72*E72</f>
        <v>0</v>
      </c>
      <c r="H72" s="97"/>
      <c r="I72" s="96"/>
      <c r="J72" s="97"/>
      <c r="K72" s="97"/>
      <c r="L72" s="97"/>
    </row>
    <row r="73" spans="1:12" s="85" customFormat="1" ht="16.5" customHeight="1">
      <c r="A73" s="148" t="s">
        <v>135</v>
      </c>
      <c r="B73" s="146" t="s">
        <v>136</v>
      </c>
      <c r="C73" s="24" t="s">
        <v>103</v>
      </c>
      <c r="D73" s="26">
        <v>5</v>
      </c>
      <c r="E73" s="106"/>
      <c r="F73" s="51"/>
      <c r="G73" s="41">
        <f>D73*E73</f>
        <v>0</v>
      </c>
      <c r="H73" s="97"/>
      <c r="I73" s="96"/>
      <c r="J73" s="97"/>
      <c r="K73" s="97"/>
      <c r="L73" s="97"/>
    </row>
    <row r="74" spans="1:12" s="85" customFormat="1" ht="16.5" customHeight="1">
      <c r="A74" s="165" t="s">
        <v>137</v>
      </c>
      <c r="B74" s="80" t="s">
        <v>138</v>
      </c>
      <c r="C74" s="24"/>
      <c r="D74" s="26"/>
      <c r="E74" s="84"/>
      <c r="F74" s="51"/>
      <c r="G74" s="122"/>
      <c r="H74" s="97"/>
      <c r="I74" s="96"/>
      <c r="J74" s="97"/>
      <c r="K74" s="97"/>
      <c r="L74" s="97"/>
    </row>
    <row r="75" spans="1:12" s="85" customFormat="1" ht="16.5" customHeight="1">
      <c r="A75" s="148" t="s">
        <v>139</v>
      </c>
      <c r="B75" s="146" t="s">
        <v>140</v>
      </c>
      <c r="C75" s="24" t="s">
        <v>124</v>
      </c>
      <c r="D75" s="26">
        <v>180</v>
      </c>
      <c r="E75" s="106"/>
      <c r="F75" s="51"/>
      <c r="G75" s="41">
        <f>D75*E75</f>
        <v>0</v>
      </c>
      <c r="H75" s="97"/>
      <c r="I75" s="96"/>
      <c r="J75" s="97"/>
      <c r="K75" s="97"/>
      <c r="L75" s="97"/>
    </row>
    <row r="76" spans="1:12" s="85" customFormat="1" ht="16.5" customHeight="1">
      <c r="A76" s="148" t="s">
        <v>141</v>
      </c>
      <c r="B76" s="146" t="s">
        <v>142</v>
      </c>
      <c r="C76" s="24" t="s">
        <v>143</v>
      </c>
      <c r="D76" s="26">
        <v>3.6</v>
      </c>
      <c r="E76" s="106"/>
      <c r="F76" s="51"/>
      <c r="G76" s="41">
        <f>D76*E76</f>
        <v>0</v>
      </c>
      <c r="H76" s="97"/>
      <c r="I76" s="96"/>
      <c r="J76" s="97"/>
      <c r="K76" s="97"/>
      <c r="L76" s="97"/>
    </row>
    <row r="77" spans="1:12" s="85" customFormat="1" ht="16.5" customHeight="1">
      <c r="A77" s="148" t="s">
        <v>144</v>
      </c>
      <c r="B77" s="146" t="s">
        <v>145</v>
      </c>
      <c r="C77" s="24" t="s">
        <v>143</v>
      </c>
      <c r="D77" s="26">
        <v>3.5</v>
      </c>
      <c r="E77" s="106"/>
      <c r="F77" s="51"/>
      <c r="G77" s="41">
        <f>D77*E77</f>
        <v>0</v>
      </c>
      <c r="H77" s="97"/>
      <c r="I77" s="96"/>
      <c r="J77" s="97"/>
      <c r="K77" s="97"/>
      <c r="L77" s="97"/>
    </row>
    <row r="78" spans="1:12" s="85" customFormat="1" ht="16.5" customHeight="1">
      <c r="A78" s="165"/>
      <c r="B78" s="149" t="s">
        <v>95</v>
      </c>
      <c r="C78" s="42"/>
      <c r="D78" s="24"/>
      <c r="E78" s="111" t="s">
        <v>5</v>
      </c>
      <c r="F78" s="86"/>
      <c r="G78" s="43">
        <f>SUM(G56:G77)</f>
        <v>0</v>
      </c>
      <c r="H78" s="97"/>
      <c r="I78" s="96"/>
      <c r="J78" s="97"/>
      <c r="K78" s="97"/>
      <c r="L78" s="97"/>
    </row>
    <row r="79" spans="1:12" s="85" customFormat="1" ht="16.5" customHeight="1">
      <c r="A79" s="165" t="s">
        <v>314</v>
      </c>
      <c r="B79" s="80" t="s">
        <v>331</v>
      </c>
      <c r="C79" s="24"/>
      <c r="D79" s="26"/>
      <c r="E79" s="84"/>
      <c r="F79" s="51"/>
      <c r="G79" s="122"/>
      <c r="H79" s="97"/>
      <c r="I79" s="96"/>
      <c r="J79" s="97"/>
      <c r="K79" s="97"/>
      <c r="L79" s="97"/>
    </row>
    <row r="80" spans="1:12" s="85" customFormat="1" ht="16.5" customHeight="1">
      <c r="A80" s="165" t="s">
        <v>332</v>
      </c>
      <c r="B80" s="80" t="s">
        <v>333</v>
      </c>
      <c r="C80" s="24"/>
      <c r="D80" s="26"/>
      <c r="E80" s="84"/>
      <c r="F80" s="51"/>
      <c r="G80" s="122"/>
      <c r="H80" s="97"/>
      <c r="I80" s="96"/>
      <c r="J80" s="97"/>
      <c r="K80" s="97"/>
      <c r="L80" s="97"/>
    </row>
    <row r="81" spans="1:12" s="85" customFormat="1" ht="16.5" customHeight="1">
      <c r="A81" s="40" t="s">
        <v>334</v>
      </c>
      <c r="B81" s="40" t="s">
        <v>36</v>
      </c>
      <c r="C81" s="42"/>
      <c r="D81" s="24"/>
      <c r="E81" s="111"/>
      <c r="F81" s="86"/>
      <c r="G81" s="124"/>
      <c r="H81" s="97"/>
      <c r="I81" s="96"/>
      <c r="J81" s="97"/>
      <c r="K81" s="97"/>
      <c r="L81" s="97"/>
    </row>
    <row r="82" spans="1:12" s="85" customFormat="1" ht="16.5" customHeight="1">
      <c r="A82" s="40"/>
      <c r="B82" s="150" t="s">
        <v>37</v>
      </c>
      <c r="C82" s="133" t="s">
        <v>143</v>
      </c>
      <c r="D82" s="132">
        <v>32</v>
      </c>
      <c r="E82" s="106"/>
      <c r="F82" s="86"/>
      <c r="G82" s="41">
        <f aca="true" t="shared" si="2" ref="G82:G92">D82*E82</f>
        <v>0</v>
      </c>
      <c r="H82" s="97"/>
      <c r="I82" s="96"/>
      <c r="J82" s="97"/>
      <c r="K82" s="97"/>
      <c r="L82" s="97"/>
    </row>
    <row r="83" spans="1:12" s="85" customFormat="1" ht="19.5" customHeight="1">
      <c r="A83" s="40"/>
      <c r="B83" s="150" t="s">
        <v>38</v>
      </c>
      <c r="C83" s="133" t="s">
        <v>143</v>
      </c>
      <c r="D83" s="132">
        <v>20</v>
      </c>
      <c r="E83" s="106"/>
      <c r="F83" s="86"/>
      <c r="G83" s="41">
        <f t="shared" si="2"/>
        <v>0</v>
      </c>
      <c r="H83" s="97"/>
      <c r="I83" s="96"/>
      <c r="J83" s="97"/>
      <c r="K83" s="97"/>
      <c r="L83" s="97"/>
    </row>
    <row r="84" spans="1:12" s="85" customFormat="1" ht="16.5" customHeight="1">
      <c r="A84" s="40"/>
      <c r="B84" s="150" t="s">
        <v>67</v>
      </c>
      <c r="C84" s="133" t="s">
        <v>143</v>
      </c>
      <c r="D84" s="132">
        <v>25</v>
      </c>
      <c r="E84" s="106"/>
      <c r="F84" s="86"/>
      <c r="G84" s="41">
        <f t="shared" si="2"/>
        <v>0</v>
      </c>
      <c r="H84" s="97"/>
      <c r="I84" s="96"/>
      <c r="J84" s="97"/>
      <c r="K84" s="97"/>
      <c r="L84" s="97"/>
    </row>
    <row r="85" spans="1:12" s="85" customFormat="1" ht="16.5" customHeight="1">
      <c r="A85" s="40"/>
      <c r="B85" s="150" t="s">
        <v>40</v>
      </c>
      <c r="C85" s="133" t="s">
        <v>143</v>
      </c>
      <c r="D85" s="132">
        <v>25</v>
      </c>
      <c r="E85" s="106"/>
      <c r="F85" s="86"/>
      <c r="G85" s="41">
        <f t="shared" si="2"/>
        <v>0</v>
      </c>
      <c r="H85" s="97"/>
      <c r="I85" s="96"/>
      <c r="J85" s="97"/>
      <c r="K85" s="97"/>
      <c r="L85" s="97"/>
    </row>
    <row r="86" spans="1:12" s="85" customFormat="1" ht="16.5" customHeight="1">
      <c r="A86" s="40"/>
      <c r="B86" s="150" t="s">
        <v>39</v>
      </c>
      <c r="C86" s="133" t="s">
        <v>143</v>
      </c>
      <c r="D86" s="132">
        <v>25</v>
      </c>
      <c r="E86" s="106"/>
      <c r="F86" s="86"/>
      <c r="G86" s="41">
        <f t="shared" si="2"/>
        <v>0</v>
      </c>
      <c r="H86" s="97"/>
      <c r="I86" s="96"/>
      <c r="J86" s="97"/>
      <c r="K86" s="97"/>
      <c r="L86" s="97"/>
    </row>
    <row r="87" spans="1:12" s="85" customFormat="1" ht="16.5" customHeight="1">
      <c r="A87" s="40"/>
      <c r="B87" s="150" t="s">
        <v>41</v>
      </c>
      <c r="C87" s="133" t="s">
        <v>143</v>
      </c>
      <c r="D87" s="132">
        <v>25</v>
      </c>
      <c r="E87" s="106"/>
      <c r="F87" s="86"/>
      <c r="G87" s="41">
        <f t="shared" si="2"/>
        <v>0</v>
      </c>
      <c r="H87" s="97"/>
      <c r="I87" s="96"/>
      <c r="J87" s="97"/>
      <c r="K87" s="97"/>
      <c r="L87" s="97"/>
    </row>
    <row r="88" spans="1:12" s="85" customFormat="1" ht="16.5" customHeight="1">
      <c r="A88" s="40"/>
      <c r="B88" s="150" t="s">
        <v>60</v>
      </c>
      <c r="C88" s="133" t="s">
        <v>45</v>
      </c>
      <c r="D88" s="132">
        <v>1</v>
      </c>
      <c r="E88" s="106"/>
      <c r="F88" s="86"/>
      <c r="G88" s="41">
        <f t="shared" si="2"/>
        <v>0</v>
      </c>
      <c r="H88" s="97"/>
      <c r="I88" s="96"/>
      <c r="J88" s="97"/>
      <c r="K88" s="97"/>
      <c r="L88" s="97"/>
    </row>
    <row r="89" spans="1:12" s="85" customFormat="1" ht="16.5" customHeight="1">
      <c r="A89" s="40"/>
      <c r="B89" s="150" t="s">
        <v>68</v>
      </c>
      <c r="C89" s="133" t="s">
        <v>45</v>
      </c>
      <c r="D89" s="132">
        <v>1</v>
      </c>
      <c r="E89" s="106"/>
      <c r="F89" s="86"/>
      <c r="G89" s="41">
        <f t="shared" si="2"/>
        <v>0</v>
      </c>
      <c r="H89" s="97"/>
      <c r="I89" s="96"/>
      <c r="J89" s="97"/>
      <c r="K89" s="97"/>
      <c r="L89" s="97"/>
    </row>
    <row r="90" spans="1:12" s="85" customFormat="1" ht="16.5" customHeight="1">
      <c r="A90" s="40"/>
      <c r="B90" s="150" t="s">
        <v>57</v>
      </c>
      <c r="C90" s="133" t="s">
        <v>45</v>
      </c>
      <c r="D90" s="132">
        <v>1</v>
      </c>
      <c r="E90" s="106"/>
      <c r="F90" s="86"/>
      <c r="G90" s="41">
        <f t="shared" si="2"/>
        <v>0</v>
      </c>
      <c r="H90" s="97"/>
      <c r="I90" s="96"/>
      <c r="J90" s="97"/>
      <c r="K90" s="97"/>
      <c r="L90" s="97"/>
    </row>
    <row r="91" spans="1:12" s="85" customFormat="1" ht="16.5" customHeight="1">
      <c r="A91" s="40"/>
      <c r="B91" s="150" t="s">
        <v>58</v>
      </c>
      <c r="C91" s="133" t="s">
        <v>45</v>
      </c>
      <c r="D91" s="132">
        <v>1</v>
      </c>
      <c r="E91" s="106"/>
      <c r="F91" s="86"/>
      <c r="G91" s="41">
        <f t="shared" si="2"/>
        <v>0</v>
      </c>
      <c r="H91" s="97"/>
      <c r="I91" s="96"/>
      <c r="J91" s="97"/>
      <c r="K91" s="97"/>
      <c r="L91" s="97"/>
    </row>
    <row r="92" spans="1:12" s="85" customFormat="1" ht="16.5" customHeight="1">
      <c r="A92" s="40"/>
      <c r="B92" s="150" t="s">
        <v>59</v>
      </c>
      <c r="C92" s="133" t="s">
        <v>45</v>
      </c>
      <c r="D92" s="132">
        <v>1</v>
      </c>
      <c r="E92" s="106"/>
      <c r="F92" s="86"/>
      <c r="G92" s="41">
        <f t="shared" si="2"/>
        <v>0</v>
      </c>
      <c r="H92" s="97"/>
      <c r="I92" s="96"/>
      <c r="J92" s="97"/>
      <c r="K92" s="97"/>
      <c r="L92" s="97"/>
    </row>
    <row r="93" spans="1:12" s="85" customFormat="1" ht="16.5" customHeight="1">
      <c r="A93" s="40" t="s">
        <v>335</v>
      </c>
      <c r="B93" s="40" t="s">
        <v>42</v>
      </c>
      <c r="C93" s="141"/>
      <c r="D93" s="49"/>
      <c r="E93" s="114"/>
      <c r="F93" s="86"/>
      <c r="G93" s="124"/>
      <c r="H93" s="97"/>
      <c r="I93" s="96"/>
      <c r="J93" s="97"/>
      <c r="K93" s="97"/>
      <c r="L93" s="97"/>
    </row>
    <row r="94" spans="1:12" s="85" customFormat="1" ht="16.5" customHeight="1">
      <c r="A94" s="40"/>
      <c r="B94" s="37" t="s">
        <v>44</v>
      </c>
      <c r="C94" s="141" t="s">
        <v>45</v>
      </c>
      <c r="D94" s="132">
        <v>2</v>
      </c>
      <c r="E94" s="106"/>
      <c r="F94" s="86"/>
      <c r="G94" s="41">
        <f>D94*E94</f>
        <v>0</v>
      </c>
      <c r="H94" s="97"/>
      <c r="I94" s="96"/>
      <c r="J94" s="97"/>
      <c r="K94" s="97"/>
      <c r="L94" s="97"/>
    </row>
    <row r="95" spans="1:12" s="85" customFormat="1" ht="16.5" customHeight="1">
      <c r="A95" s="40" t="s">
        <v>336</v>
      </c>
      <c r="B95" s="40" t="s">
        <v>43</v>
      </c>
      <c r="C95" s="141"/>
      <c r="D95" s="49"/>
      <c r="E95" s="114"/>
      <c r="F95" s="86"/>
      <c r="G95" s="124"/>
      <c r="H95" s="97"/>
      <c r="I95" s="96"/>
      <c r="J95" s="97"/>
      <c r="K95" s="97"/>
      <c r="L95" s="97"/>
    </row>
    <row r="96" spans="1:12" s="85" customFormat="1" ht="34.5" customHeight="1">
      <c r="A96" s="40"/>
      <c r="B96" s="151" t="s">
        <v>46</v>
      </c>
      <c r="C96" s="141" t="s">
        <v>45</v>
      </c>
      <c r="D96" s="132">
        <v>1</v>
      </c>
      <c r="E96" s="106"/>
      <c r="F96" s="86"/>
      <c r="G96" s="41">
        <f>D96*E96</f>
        <v>0</v>
      </c>
      <c r="H96" s="97"/>
      <c r="I96" s="96"/>
      <c r="J96" s="97"/>
      <c r="K96" s="97"/>
      <c r="L96" s="97"/>
    </row>
    <row r="97" spans="1:12" s="85" customFormat="1" ht="16.5" customHeight="1">
      <c r="A97" s="40" t="s">
        <v>337</v>
      </c>
      <c r="B97" s="40" t="s">
        <v>47</v>
      </c>
      <c r="C97" s="141"/>
      <c r="D97" s="49"/>
      <c r="E97" s="114"/>
      <c r="F97" s="86"/>
      <c r="G97" s="124"/>
      <c r="H97" s="97"/>
      <c r="I97" s="96"/>
      <c r="J97" s="97"/>
      <c r="K97" s="97"/>
      <c r="L97" s="97"/>
    </row>
    <row r="98" spans="1:12" s="87" customFormat="1" ht="16.5" customHeight="1">
      <c r="A98" s="166"/>
      <c r="B98" s="37" t="s">
        <v>47</v>
      </c>
      <c r="C98" s="24" t="s">
        <v>9</v>
      </c>
      <c r="D98" s="132">
        <v>1</v>
      </c>
      <c r="E98" s="106"/>
      <c r="F98" s="79"/>
      <c r="G98" s="41">
        <f>D98*E98</f>
        <v>0</v>
      </c>
      <c r="H98" s="98"/>
      <c r="I98" s="96"/>
      <c r="J98" s="98"/>
      <c r="K98" s="98"/>
      <c r="L98" s="98"/>
    </row>
    <row r="99" spans="1:12" s="87" customFormat="1" ht="16.5" customHeight="1">
      <c r="A99" s="166" t="s">
        <v>338</v>
      </c>
      <c r="B99" s="40" t="s">
        <v>48</v>
      </c>
      <c r="C99" s="24"/>
      <c r="D99" s="134"/>
      <c r="E99" s="107"/>
      <c r="F99" s="79"/>
      <c r="G99" s="25"/>
      <c r="H99" s="98"/>
      <c r="I99" s="96"/>
      <c r="J99" s="98"/>
      <c r="K99" s="98"/>
      <c r="L99" s="98"/>
    </row>
    <row r="100" spans="1:12" s="87" customFormat="1" ht="16.5" customHeight="1">
      <c r="A100" s="166"/>
      <c r="B100" s="37" t="s">
        <v>49</v>
      </c>
      <c r="C100" s="24" t="s">
        <v>9</v>
      </c>
      <c r="D100" s="132">
        <v>1</v>
      </c>
      <c r="E100" s="106"/>
      <c r="F100" s="79"/>
      <c r="G100" s="41">
        <f>D100*E100</f>
        <v>0</v>
      </c>
      <c r="H100" s="98"/>
      <c r="I100" s="96"/>
      <c r="J100" s="98"/>
      <c r="K100" s="98"/>
      <c r="L100" s="98"/>
    </row>
    <row r="101" spans="1:12" s="87" customFormat="1" ht="16.5" customHeight="1">
      <c r="A101" s="166"/>
      <c r="B101" s="37" t="s">
        <v>50</v>
      </c>
      <c r="C101" s="24" t="s">
        <v>9</v>
      </c>
      <c r="D101" s="132">
        <v>1</v>
      </c>
      <c r="E101" s="106"/>
      <c r="F101" s="79"/>
      <c r="G101" s="41">
        <f>D101*E101</f>
        <v>0</v>
      </c>
      <c r="H101" s="98"/>
      <c r="I101" s="96"/>
      <c r="J101" s="98"/>
      <c r="K101" s="98"/>
      <c r="L101" s="98"/>
    </row>
    <row r="102" spans="1:12" s="87" customFormat="1" ht="16.5" customHeight="1">
      <c r="A102" s="167">
        <v>37317</v>
      </c>
      <c r="B102" s="40" t="s">
        <v>396</v>
      </c>
      <c r="C102" s="24"/>
      <c r="D102" s="132"/>
      <c r="E102" s="39"/>
      <c r="F102" s="79"/>
      <c r="G102" s="123"/>
      <c r="H102" s="98"/>
      <c r="I102" s="96"/>
      <c r="J102" s="98"/>
      <c r="K102" s="98"/>
      <c r="L102" s="98"/>
    </row>
    <row r="103" spans="1:12" s="87" customFormat="1" ht="16.5" customHeight="1">
      <c r="A103" s="166" t="s">
        <v>339</v>
      </c>
      <c r="B103" s="40" t="s">
        <v>51</v>
      </c>
      <c r="C103" s="24"/>
      <c r="D103" s="134"/>
      <c r="E103" s="107"/>
      <c r="F103" s="79"/>
      <c r="G103" s="25"/>
      <c r="H103" s="98"/>
      <c r="I103" s="96"/>
      <c r="J103" s="98"/>
      <c r="K103" s="98"/>
      <c r="L103" s="98"/>
    </row>
    <row r="104" spans="1:12" s="87" customFormat="1" ht="16.5" customHeight="1">
      <c r="A104" s="166"/>
      <c r="B104" s="37" t="s">
        <v>52</v>
      </c>
      <c r="C104" s="24" t="s">
        <v>143</v>
      </c>
      <c r="D104" s="132">
        <v>5</v>
      </c>
      <c r="E104" s="106"/>
      <c r="F104" s="79"/>
      <c r="G104" s="41">
        <f>D104*E104</f>
        <v>0</v>
      </c>
      <c r="H104" s="98"/>
      <c r="I104" s="96"/>
      <c r="J104" s="98"/>
      <c r="K104" s="98"/>
      <c r="L104" s="98"/>
    </row>
    <row r="105" spans="1:12" s="87" customFormat="1" ht="16.5" customHeight="1">
      <c r="A105" s="166" t="s">
        <v>340</v>
      </c>
      <c r="B105" s="40" t="s">
        <v>53</v>
      </c>
      <c r="C105" s="24"/>
      <c r="D105" s="134"/>
      <c r="E105" s="107"/>
      <c r="F105" s="79"/>
      <c r="G105" s="25"/>
      <c r="H105" s="98"/>
      <c r="I105" s="96"/>
      <c r="J105" s="98"/>
      <c r="K105" s="98"/>
      <c r="L105" s="98"/>
    </row>
    <row r="106" spans="1:12" s="87" customFormat="1" ht="16.5" customHeight="1">
      <c r="A106" s="166"/>
      <c r="B106" s="37" t="s">
        <v>54</v>
      </c>
      <c r="C106" s="24" t="s">
        <v>45</v>
      </c>
      <c r="D106" s="132">
        <v>1</v>
      </c>
      <c r="E106" s="106"/>
      <c r="F106" s="79"/>
      <c r="G106" s="41">
        <f>D106*E106</f>
        <v>0</v>
      </c>
      <c r="H106" s="98"/>
      <c r="I106" s="96"/>
      <c r="J106" s="98"/>
      <c r="K106" s="98"/>
      <c r="L106" s="98"/>
    </row>
    <row r="107" spans="1:12" s="87" customFormat="1" ht="16.5" customHeight="1">
      <c r="A107" s="166" t="s">
        <v>341</v>
      </c>
      <c r="B107" s="40" t="s">
        <v>55</v>
      </c>
      <c r="C107" s="24"/>
      <c r="D107" s="134"/>
      <c r="E107" s="107"/>
      <c r="F107" s="79"/>
      <c r="G107" s="25"/>
      <c r="H107" s="98"/>
      <c r="I107" s="96"/>
      <c r="J107" s="98"/>
      <c r="K107" s="98"/>
      <c r="L107" s="98"/>
    </row>
    <row r="108" spans="1:12" s="87" customFormat="1" ht="33" customHeight="1">
      <c r="A108" s="166"/>
      <c r="B108" s="152" t="s">
        <v>56</v>
      </c>
      <c r="C108" s="24" t="s">
        <v>45</v>
      </c>
      <c r="D108" s="132">
        <v>1</v>
      </c>
      <c r="E108" s="106"/>
      <c r="F108" s="79"/>
      <c r="G108" s="41">
        <f>D108*E108</f>
        <v>0</v>
      </c>
      <c r="H108" s="98"/>
      <c r="I108" s="96"/>
      <c r="J108" s="98"/>
      <c r="K108" s="98"/>
      <c r="L108" s="98"/>
    </row>
    <row r="109" spans="1:12" s="87" customFormat="1" ht="22.5" customHeight="1">
      <c r="A109" s="166"/>
      <c r="B109" s="149" t="s">
        <v>314</v>
      </c>
      <c r="C109" s="42"/>
      <c r="D109" s="24"/>
      <c r="E109" s="111" t="s">
        <v>5</v>
      </c>
      <c r="F109" s="86"/>
      <c r="G109" s="43">
        <f>SUM(G82:G108)</f>
        <v>0</v>
      </c>
      <c r="H109" s="98"/>
      <c r="I109" s="96"/>
      <c r="J109" s="98"/>
      <c r="K109" s="98"/>
      <c r="L109" s="98"/>
    </row>
    <row r="110" spans="1:12" s="87" customFormat="1" ht="16.5" customHeight="1">
      <c r="A110" s="165" t="s">
        <v>61</v>
      </c>
      <c r="B110" s="80" t="s">
        <v>401</v>
      </c>
      <c r="C110" s="141"/>
      <c r="D110" s="135"/>
      <c r="E110" s="115"/>
      <c r="F110" s="88"/>
      <c r="G110" s="89"/>
      <c r="H110" s="98"/>
      <c r="I110" s="96"/>
      <c r="J110" s="98"/>
      <c r="K110" s="98"/>
      <c r="L110" s="98"/>
    </row>
    <row r="111" spans="1:12" s="87" customFormat="1" ht="16.5" customHeight="1">
      <c r="A111" s="166" t="s">
        <v>62</v>
      </c>
      <c r="B111" s="153" t="s">
        <v>350</v>
      </c>
      <c r="C111" s="24" t="s">
        <v>9</v>
      </c>
      <c r="D111" s="132">
        <v>1</v>
      </c>
      <c r="E111" s="106"/>
      <c r="F111" s="79"/>
      <c r="G111" s="41">
        <f>D111*E111</f>
        <v>0</v>
      </c>
      <c r="H111" s="74"/>
      <c r="I111" s="96"/>
      <c r="J111" s="98"/>
      <c r="K111" s="98"/>
      <c r="L111" s="98"/>
    </row>
    <row r="112" spans="1:12" s="87" customFormat="1" ht="16.5" customHeight="1">
      <c r="A112" s="166" t="s">
        <v>63</v>
      </c>
      <c r="B112" s="153" t="s">
        <v>365</v>
      </c>
      <c r="C112" s="142"/>
      <c r="D112" s="132"/>
      <c r="E112" s="67"/>
      <c r="F112" s="79"/>
      <c r="G112" s="41">
        <f aca="true" t="shared" si="3" ref="G112:G119">D112*E112</f>
        <v>0</v>
      </c>
      <c r="H112" s="74"/>
      <c r="I112" s="96"/>
      <c r="J112" s="98"/>
      <c r="K112" s="98"/>
      <c r="L112" s="98"/>
    </row>
    <row r="113" spans="1:12" s="87" customFormat="1" ht="16.5" customHeight="1">
      <c r="A113" s="166"/>
      <c r="B113" s="154" t="s">
        <v>30</v>
      </c>
      <c r="C113" s="24" t="s">
        <v>9</v>
      </c>
      <c r="D113" s="132">
        <v>1</v>
      </c>
      <c r="E113" s="106"/>
      <c r="F113" s="79"/>
      <c r="G113" s="41">
        <f t="shared" si="3"/>
        <v>0</v>
      </c>
      <c r="H113" s="74"/>
      <c r="I113" s="96"/>
      <c r="J113" s="98"/>
      <c r="K113" s="98"/>
      <c r="L113" s="98"/>
    </row>
    <row r="114" spans="1:12" s="87" customFormat="1" ht="16.5" customHeight="1">
      <c r="A114" s="166" t="s">
        <v>64</v>
      </c>
      <c r="B114" s="153" t="s">
        <v>353</v>
      </c>
      <c r="C114" s="24" t="s">
        <v>9</v>
      </c>
      <c r="D114" s="132">
        <v>1</v>
      </c>
      <c r="E114" s="106"/>
      <c r="F114" s="79"/>
      <c r="G114" s="41">
        <f>D114*E114</f>
        <v>0</v>
      </c>
      <c r="H114" s="74"/>
      <c r="I114" s="96"/>
      <c r="J114" s="98"/>
      <c r="K114" s="98"/>
      <c r="L114" s="98"/>
    </row>
    <row r="115" spans="1:12" s="87" customFormat="1" ht="16.5" customHeight="1">
      <c r="A115" s="166" t="s">
        <v>65</v>
      </c>
      <c r="B115" s="153" t="s">
        <v>31</v>
      </c>
      <c r="C115" s="142"/>
      <c r="D115" s="132"/>
      <c r="E115" s="67"/>
      <c r="F115" s="79"/>
      <c r="G115" s="41">
        <f t="shared" si="3"/>
        <v>0</v>
      </c>
      <c r="H115" s="74"/>
      <c r="I115" s="96"/>
      <c r="J115" s="98"/>
      <c r="K115" s="98"/>
      <c r="L115" s="98"/>
    </row>
    <row r="116" spans="1:12" s="87" customFormat="1" ht="16.5" customHeight="1">
      <c r="A116" s="166"/>
      <c r="B116" s="154" t="s">
        <v>32</v>
      </c>
      <c r="C116" s="24" t="s">
        <v>9</v>
      </c>
      <c r="D116" s="132">
        <v>1</v>
      </c>
      <c r="E116" s="106"/>
      <c r="F116" s="79"/>
      <c r="G116" s="41">
        <f t="shared" si="3"/>
        <v>0</v>
      </c>
      <c r="H116" s="74"/>
      <c r="I116" s="96"/>
      <c r="J116" s="98"/>
      <c r="K116" s="98"/>
      <c r="L116" s="98"/>
    </row>
    <row r="117" spans="1:12" s="87" customFormat="1" ht="16.5" customHeight="1">
      <c r="A117" s="166" t="s">
        <v>66</v>
      </c>
      <c r="B117" s="153" t="s">
        <v>33</v>
      </c>
      <c r="C117" s="143"/>
      <c r="D117" s="132"/>
      <c r="E117" s="67"/>
      <c r="F117" s="79"/>
      <c r="G117" s="41">
        <f t="shared" si="3"/>
        <v>0</v>
      </c>
      <c r="H117" s="74"/>
      <c r="I117" s="96"/>
      <c r="J117" s="98"/>
      <c r="K117" s="98"/>
      <c r="L117" s="98"/>
    </row>
    <row r="118" spans="1:12" s="87" customFormat="1" ht="16.5" customHeight="1">
      <c r="A118" s="148" t="s">
        <v>351</v>
      </c>
      <c r="B118" s="155" t="s">
        <v>34</v>
      </c>
      <c r="C118" s="24" t="s">
        <v>9</v>
      </c>
      <c r="D118" s="132">
        <v>1</v>
      </c>
      <c r="E118" s="106"/>
      <c r="F118" s="79"/>
      <c r="G118" s="41">
        <f t="shared" si="3"/>
        <v>0</v>
      </c>
      <c r="H118" s="74"/>
      <c r="I118" s="96"/>
      <c r="J118" s="98"/>
      <c r="K118" s="98"/>
      <c r="L118" s="98"/>
    </row>
    <row r="119" spans="1:12" s="87" customFormat="1" ht="16.5" customHeight="1">
      <c r="A119" s="148" t="s">
        <v>352</v>
      </c>
      <c r="B119" s="155" t="s">
        <v>35</v>
      </c>
      <c r="C119" s="24" t="s">
        <v>9</v>
      </c>
      <c r="D119" s="132">
        <v>1</v>
      </c>
      <c r="E119" s="106"/>
      <c r="F119" s="79"/>
      <c r="G119" s="41">
        <f t="shared" si="3"/>
        <v>0</v>
      </c>
      <c r="H119" s="74"/>
      <c r="I119" s="96"/>
      <c r="J119" s="98"/>
      <c r="K119" s="98"/>
      <c r="L119" s="98"/>
    </row>
    <row r="120" spans="1:12" s="87" customFormat="1" ht="16.5" customHeight="1">
      <c r="A120" s="168"/>
      <c r="B120" s="149" t="s">
        <v>342</v>
      </c>
      <c r="C120" s="42"/>
      <c r="D120" s="24"/>
      <c r="E120" s="111" t="s">
        <v>5</v>
      </c>
      <c r="F120" s="90"/>
      <c r="G120" s="43">
        <f>SUM(G111:G119)</f>
        <v>0</v>
      </c>
      <c r="H120" s="74"/>
      <c r="I120" s="96"/>
      <c r="J120" s="98"/>
      <c r="K120" s="98"/>
      <c r="L120" s="98"/>
    </row>
    <row r="121" spans="1:12" s="87" customFormat="1" ht="16.5" customHeight="1">
      <c r="A121" s="169" t="s">
        <v>146</v>
      </c>
      <c r="B121" s="80" t="s">
        <v>399</v>
      </c>
      <c r="C121" s="136"/>
      <c r="D121" s="136"/>
      <c r="E121" s="116"/>
      <c r="F121" s="91"/>
      <c r="G121" s="125"/>
      <c r="H121" s="98"/>
      <c r="I121" s="96"/>
      <c r="J121" s="98"/>
      <c r="K121" s="98"/>
      <c r="L121" s="98"/>
    </row>
    <row r="122" spans="1:12" s="87" customFormat="1" ht="16.5" customHeight="1">
      <c r="A122" s="165" t="s">
        <v>147</v>
      </c>
      <c r="B122" s="80" t="s">
        <v>354</v>
      </c>
      <c r="C122" s="136"/>
      <c r="D122" s="136"/>
      <c r="E122" s="116"/>
      <c r="F122" s="91"/>
      <c r="G122" s="125"/>
      <c r="H122" s="98"/>
      <c r="I122" s="96"/>
      <c r="J122" s="98"/>
      <c r="K122" s="98"/>
      <c r="L122" s="98"/>
    </row>
    <row r="123" spans="1:12" s="87" customFormat="1" ht="16.5" customHeight="1">
      <c r="A123" s="148" t="s">
        <v>148</v>
      </c>
      <c r="B123" s="40" t="s">
        <v>149</v>
      </c>
      <c r="C123" s="136"/>
      <c r="D123" s="136"/>
      <c r="E123" s="116"/>
      <c r="F123" s="91"/>
      <c r="G123" s="125"/>
      <c r="H123" s="98"/>
      <c r="I123" s="96"/>
      <c r="J123" s="98"/>
      <c r="K123" s="98"/>
      <c r="L123" s="98"/>
    </row>
    <row r="124" spans="1:12" s="87" customFormat="1" ht="16.5" customHeight="1">
      <c r="A124" s="170" t="s">
        <v>150</v>
      </c>
      <c r="B124" s="54" t="s">
        <v>151</v>
      </c>
      <c r="C124" s="137" t="s">
        <v>143</v>
      </c>
      <c r="D124" s="137">
        <v>50</v>
      </c>
      <c r="E124" s="106"/>
      <c r="F124" s="92"/>
      <c r="G124" s="41">
        <f>D124*E124</f>
        <v>0</v>
      </c>
      <c r="H124" s="98"/>
      <c r="I124" s="96"/>
      <c r="J124" s="98"/>
      <c r="K124" s="98"/>
      <c r="L124" s="98"/>
    </row>
    <row r="125" spans="1:12" s="87" customFormat="1" ht="16.5" customHeight="1">
      <c r="A125" s="170" t="s">
        <v>152</v>
      </c>
      <c r="B125" s="54" t="s">
        <v>153</v>
      </c>
      <c r="C125" s="137" t="s">
        <v>143</v>
      </c>
      <c r="D125" s="137">
        <v>50</v>
      </c>
      <c r="E125" s="106"/>
      <c r="F125" s="92"/>
      <c r="G125" s="41">
        <f>D125*E125</f>
        <v>0</v>
      </c>
      <c r="H125" s="98"/>
      <c r="I125" s="96"/>
      <c r="J125" s="98"/>
      <c r="K125" s="98"/>
      <c r="L125" s="98"/>
    </row>
    <row r="126" spans="1:12" s="87" customFormat="1" ht="16.5" customHeight="1">
      <c r="A126" s="148" t="s">
        <v>154</v>
      </c>
      <c r="B126" s="40" t="s">
        <v>155</v>
      </c>
      <c r="C126" s="137"/>
      <c r="D126" s="138"/>
      <c r="E126" s="116"/>
      <c r="F126" s="91"/>
      <c r="G126" s="125"/>
      <c r="H126" s="98"/>
      <c r="I126" s="96"/>
      <c r="J126" s="98"/>
      <c r="K126" s="98"/>
      <c r="L126" s="98"/>
    </row>
    <row r="127" spans="1:12" s="87" customFormat="1" ht="16.5" customHeight="1">
      <c r="A127" s="170" t="s">
        <v>150</v>
      </c>
      <c r="B127" s="54" t="s">
        <v>156</v>
      </c>
      <c r="C127" s="137" t="s">
        <v>9</v>
      </c>
      <c r="D127" s="137">
        <v>1</v>
      </c>
      <c r="E127" s="106"/>
      <c r="F127" s="92"/>
      <c r="G127" s="41">
        <f>D127*E127</f>
        <v>0</v>
      </c>
      <c r="H127" s="98"/>
      <c r="I127" s="96"/>
      <c r="J127" s="98"/>
      <c r="K127" s="98"/>
      <c r="L127" s="98"/>
    </row>
    <row r="128" spans="1:12" s="87" customFormat="1" ht="16.5" customHeight="1">
      <c r="A128" s="148" t="s">
        <v>157</v>
      </c>
      <c r="B128" s="40" t="s">
        <v>158</v>
      </c>
      <c r="C128" s="137"/>
      <c r="D128" s="137"/>
      <c r="E128" s="117"/>
      <c r="F128" s="92"/>
      <c r="G128" s="126"/>
      <c r="H128" s="98"/>
      <c r="I128" s="96"/>
      <c r="J128" s="98"/>
      <c r="K128" s="98"/>
      <c r="L128" s="98"/>
    </row>
    <row r="129" spans="1:12" s="87" customFormat="1" ht="16.5" customHeight="1">
      <c r="A129" s="170" t="s">
        <v>150</v>
      </c>
      <c r="B129" s="156" t="s">
        <v>159</v>
      </c>
      <c r="C129" s="137" t="s">
        <v>9</v>
      </c>
      <c r="D129" s="137">
        <v>1</v>
      </c>
      <c r="E129" s="106"/>
      <c r="F129" s="92"/>
      <c r="G129" s="41">
        <f>D129*E129</f>
        <v>0</v>
      </c>
      <c r="H129" s="98"/>
      <c r="I129" s="96"/>
      <c r="J129" s="98"/>
      <c r="K129" s="98"/>
      <c r="L129" s="98"/>
    </row>
    <row r="130" spans="1:12" s="87" customFormat="1" ht="29.25" customHeight="1">
      <c r="A130" s="170" t="s">
        <v>152</v>
      </c>
      <c r="B130" s="156" t="s">
        <v>160</v>
      </c>
      <c r="C130" s="137" t="s">
        <v>9</v>
      </c>
      <c r="D130" s="137">
        <v>1</v>
      </c>
      <c r="E130" s="106"/>
      <c r="F130" s="92"/>
      <c r="G130" s="41">
        <f>D130*E130</f>
        <v>0</v>
      </c>
      <c r="H130" s="98"/>
      <c r="I130" s="96"/>
      <c r="J130" s="98"/>
      <c r="K130" s="98"/>
      <c r="L130" s="98"/>
    </row>
    <row r="131" spans="1:12" s="87" customFormat="1" ht="17.25" customHeight="1">
      <c r="A131" s="170" t="s">
        <v>161</v>
      </c>
      <c r="B131" s="54" t="s">
        <v>162</v>
      </c>
      <c r="C131" s="137" t="s">
        <v>92</v>
      </c>
      <c r="D131" s="137">
        <v>1</v>
      </c>
      <c r="E131" s="106"/>
      <c r="F131" s="92"/>
      <c r="G131" s="41">
        <f>D131*E131</f>
        <v>0</v>
      </c>
      <c r="H131" s="98"/>
      <c r="I131" s="96"/>
      <c r="J131" s="98"/>
      <c r="K131" s="98"/>
      <c r="L131" s="98"/>
    </row>
    <row r="132" spans="1:12" s="87" customFormat="1" ht="16.5" customHeight="1">
      <c r="A132" s="148" t="s">
        <v>163</v>
      </c>
      <c r="B132" s="40" t="s">
        <v>164</v>
      </c>
      <c r="C132" s="137"/>
      <c r="D132" s="137"/>
      <c r="E132" s="117"/>
      <c r="F132" s="92"/>
      <c r="G132" s="126"/>
      <c r="H132" s="98"/>
      <c r="I132" s="96"/>
      <c r="J132" s="98"/>
      <c r="K132" s="98"/>
      <c r="L132" s="98"/>
    </row>
    <row r="133" spans="1:12" s="87" customFormat="1" ht="29.25" customHeight="1">
      <c r="A133" s="170" t="s">
        <v>150</v>
      </c>
      <c r="B133" s="156" t="s">
        <v>165</v>
      </c>
      <c r="C133" s="137" t="s">
        <v>143</v>
      </c>
      <c r="D133" s="137">
        <v>30</v>
      </c>
      <c r="E133" s="106"/>
      <c r="F133" s="92"/>
      <c r="G133" s="41">
        <f>D133*E133</f>
        <v>0</v>
      </c>
      <c r="H133" s="98"/>
      <c r="I133" s="96"/>
      <c r="J133" s="98"/>
      <c r="K133" s="98"/>
      <c r="L133" s="98"/>
    </row>
    <row r="134" spans="1:12" s="87" customFormat="1" ht="16.5" customHeight="1">
      <c r="A134" s="171" t="s">
        <v>166</v>
      </c>
      <c r="B134" s="40" t="s">
        <v>387</v>
      </c>
      <c r="C134" s="137"/>
      <c r="D134" s="137"/>
      <c r="E134" s="84"/>
      <c r="F134" s="92"/>
      <c r="G134" s="126"/>
      <c r="H134" s="74"/>
      <c r="I134" s="96"/>
      <c r="J134" s="98"/>
      <c r="K134" s="98"/>
      <c r="L134" s="98"/>
    </row>
    <row r="135" spans="1:12" s="87" customFormat="1" ht="16.5" customHeight="1">
      <c r="A135" s="170" t="s">
        <v>150</v>
      </c>
      <c r="B135" s="54" t="s">
        <v>167</v>
      </c>
      <c r="C135" s="137" t="s">
        <v>92</v>
      </c>
      <c r="D135" s="137">
        <v>4</v>
      </c>
      <c r="E135" s="106"/>
      <c r="F135" s="92"/>
      <c r="G135" s="41">
        <f>D135*E135</f>
        <v>0</v>
      </c>
      <c r="H135" s="74"/>
      <c r="I135" s="96"/>
      <c r="J135" s="98"/>
      <c r="K135" s="98"/>
      <c r="L135" s="98"/>
    </row>
    <row r="136" spans="1:12" s="87" customFormat="1" ht="16.5" customHeight="1">
      <c r="A136" s="170" t="s">
        <v>152</v>
      </c>
      <c r="B136" s="54" t="s">
        <v>168</v>
      </c>
      <c r="C136" s="137" t="s">
        <v>92</v>
      </c>
      <c r="D136" s="137">
        <v>1</v>
      </c>
      <c r="E136" s="106"/>
      <c r="F136" s="92"/>
      <c r="G136" s="41">
        <f>D136*E136</f>
        <v>0</v>
      </c>
      <c r="H136" s="74"/>
      <c r="I136" s="96"/>
      <c r="J136" s="98"/>
      <c r="K136" s="98"/>
      <c r="L136" s="98"/>
    </row>
    <row r="137" spans="1:12" s="87" customFormat="1" ht="16.5" customHeight="1">
      <c r="A137" s="148" t="s">
        <v>169</v>
      </c>
      <c r="B137" s="40" t="s">
        <v>170</v>
      </c>
      <c r="C137" s="137"/>
      <c r="D137" s="137"/>
      <c r="E137" s="117"/>
      <c r="F137" s="92"/>
      <c r="G137" s="126"/>
      <c r="H137" s="74"/>
      <c r="I137" s="96"/>
      <c r="J137" s="98"/>
      <c r="K137" s="98"/>
      <c r="L137" s="98"/>
    </row>
    <row r="138" spans="1:12" s="87" customFormat="1" ht="16.5" customHeight="1">
      <c r="A138" s="170" t="s">
        <v>150</v>
      </c>
      <c r="B138" s="54" t="s">
        <v>171</v>
      </c>
      <c r="C138" s="137" t="s">
        <v>143</v>
      </c>
      <c r="D138" s="137">
        <v>30</v>
      </c>
      <c r="E138" s="106"/>
      <c r="F138" s="92"/>
      <c r="G138" s="41">
        <f>D138*E138</f>
        <v>0</v>
      </c>
      <c r="H138" s="74"/>
      <c r="I138" s="96"/>
      <c r="J138" s="98"/>
      <c r="K138" s="98"/>
      <c r="L138" s="98"/>
    </row>
    <row r="139" spans="1:12" s="87" customFormat="1" ht="16.5" customHeight="1">
      <c r="A139" s="170" t="s">
        <v>152</v>
      </c>
      <c r="B139" s="54" t="s">
        <v>172</v>
      </c>
      <c r="C139" s="137" t="s">
        <v>143</v>
      </c>
      <c r="D139" s="137">
        <v>30</v>
      </c>
      <c r="E139" s="106"/>
      <c r="F139" s="92"/>
      <c r="G139" s="41">
        <f>D139*E139</f>
        <v>0</v>
      </c>
      <c r="H139" s="74"/>
      <c r="I139" s="96"/>
      <c r="J139" s="98"/>
      <c r="K139" s="98"/>
      <c r="L139" s="98"/>
    </row>
    <row r="140" spans="1:12" s="87" customFormat="1" ht="16.5" customHeight="1">
      <c r="A140" s="170" t="s">
        <v>161</v>
      </c>
      <c r="B140" s="54" t="s">
        <v>173</v>
      </c>
      <c r="C140" s="137" t="s">
        <v>143</v>
      </c>
      <c r="D140" s="137">
        <v>10</v>
      </c>
      <c r="E140" s="106"/>
      <c r="F140" s="92"/>
      <c r="G140" s="41">
        <f>D140*E140</f>
        <v>0</v>
      </c>
      <c r="H140" s="74"/>
      <c r="I140" s="96"/>
      <c r="J140" s="98"/>
      <c r="K140" s="98"/>
      <c r="L140" s="98"/>
    </row>
    <row r="141" spans="1:12" s="87" customFormat="1" ht="16.5" customHeight="1">
      <c r="A141" s="170" t="s">
        <v>174</v>
      </c>
      <c r="B141" s="54" t="s">
        <v>175</v>
      </c>
      <c r="C141" s="137" t="s">
        <v>92</v>
      </c>
      <c r="D141" s="137">
        <v>4</v>
      </c>
      <c r="E141" s="106"/>
      <c r="F141" s="92"/>
      <c r="G141" s="41">
        <f>D141*E141</f>
        <v>0</v>
      </c>
      <c r="H141" s="74"/>
      <c r="I141" s="96"/>
      <c r="J141" s="98"/>
      <c r="K141" s="98"/>
      <c r="L141" s="98"/>
    </row>
    <row r="142" spans="1:12" s="87" customFormat="1" ht="16.5" customHeight="1">
      <c r="A142" s="170" t="s">
        <v>176</v>
      </c>
      <c r="B142" s="54" t="s">
        <v>177</v>
      </c>
      <c r="C142" s="137" t="s">
        <v>92</v>
      </c>
      <c r="D142" s="137">
        <v>2</v>
      </c>
      <c r="E142" s="106"/>
      <c r="F142" s="92"/>
      <c r="G142" s="41">
        <f>D142*E142</f>
        <v>0</v>
      </c>
      <c r="H142" s="74"/>
      <c r="I142" s="96"/>
      <c r="J142" s="98"/>
      <c r="K142" s="98"/>
      <c r="L142" s="98"/>
    </row>
    <row r="143" spans="1:12" s="87" customFormat="1" ht="16.5" customHeight="1">
      <c r="A143" s="148" t="s">
        <v>178</v>
      </c>
      <c r="B143" s="40" t="s">
        <v>179</v>
      </c>
      <c r="C143" s="137"/>
      <c r="D143" s="137"/>
      <c r="E143" s="117"/>
      <c r="F143" s="92"/>
      <c r="G143" s="126"/>
      <c r="H143" s="74"/>
      <c r="I143" s="96"/>
      <c r="J143" s="98"/>
      <c r="K143" s="98"/>
      <c r="L143" s="98"/>
    </row>
    <row r="144" spans="1:12" s="87" customFormat="1" ht="16.5" customHeight="1">
      <c r="A144" s="170" t="s">
        <v>150</v>
      </c>
      <c r="B144" s="54" t="s">
        <v>180</v>
      </c>
      <c r="C144" s="137" t="s">
        <v>92</v>
      </c>
      <c r="D144" s="137">
        <v>2</v>
      </c>
      <c r="E144" s="106"/>
      <c r="F144" s="92"/>
      <c r="G144" s="41">
        <f>D144*E144</f>
        <v>0</v>
      </c>
      <c r="H144" s="98"/>
      <c r="I144" s="96"/>
      <c r="J144" s="98"/>
      <c r="K144" s="98"/>
      <c r="L144" s="98"/>
    </row>
    <row r="145" spans="1:12" s="87" customFormat="1" ht="16.5" customHeight="1">
      <c r="A145" s="148" t="s">
        <v>181</v>
      </c>
      <c r="B145" s="40" t="s">
        <v>182</v>
      </c>
      <c r="C145" s="137"/>
      <c r="D145" s="137"/>
      <c r="E145" s="117"/>
      <c r="F145" s="92"/>
      <c r="G145" s="126"/>
      <c r="H145" s="98"/>
      <c r="I145" s="96"/>
      <c r="J145" s="98"/>
      <c r="K145" s="98"/>
      <c r="L145" s="98"/>
    </row>
    <row r="146" spans="1:242" s="87" customFormat="1" ht="16.5" customHeight="1">
      <c r="A146" s="170" t="s">
        <v>150</v>
      </c>
      <c r="B146" s="54" t="s">
        <v>183</v>
      </c>
      <c r="C146" s="137" t="s">
        <v>92</v>
      </c>
      <c r="D146" s="137">
        <v>1</v>
      </c>
      <c r="E146" s="106"/>
      <c r="F146" s="92"/>
      <c r="G146" s="41">
        <f>D146*E146</f>
        <v>0</v>
      </c>
      <c r="H146" s="98"/>
      <c r="I146" s="96"/>
      <c r="J146" s="98"/>
      <c r="K146" s="98"/>
      <c r="L146" s="98"/>
      <c r="IH146" s="93"/>
    </row>
    <row r="147" spans="1:242" s="87" customFormat="1" ht="16.5" customHeight="1">
      <c r="A147" s="165" t="s">
        <v>184</v>
      </c>
      <c r="B147" s="80" t="s">
        <v>355</v>
      </c>
      <c r="C147" s="137"/>
      <c r="D147" s="137"/>
      <c r="E147" s="117"/>
      <c r="F147" s="92"/>
      <c r="G147" s="126"/>
      <c r="H147" s="98"/>
      <c r="I147" s="96"/>
      <c r="J147" s="98"/>
      <c r="K147" s="98"/>
      <c r="L147" s="98"/>
      <c r="IH147" s="93"/>
    </row>
    <row r="148" spans="1:242" s="87" customFormat="1" ht="18.75" customHeight="1">
      <c r="A148" s="172" t="s">
        <v>185</v>
      </c>
      <c r="B148" s="157" t="s">
        <v>388</v>
      </c>
      <c r="C148" s="137"/>
      <c r="D148" s="137"/>
      <c r="E148" s="117"/>
      <c r="F148" s="92"/>
      <c r="G148" s="126"/>
      <c r="H148" s="98"/>
      <c r="I148" s="96"/>
      <c r="J148" s="98"/>
      <c r="K148" s="98"/>
      <c r="L148" s="98"/>
      <c r="IH148" s="93"/>
    </row>
    <row r="149" spans="1:242" s="87" customFormat="1" ht="16.5" customHeight="1">
      <c r="A149" s="173" t="s">
        <v>150</v>
      </c>
      <c r="B149" s="54" t="s">
        <v>186</v>
      </c>
      <c r="C149" s="137" t="s">
        <v>92</v>
      </c>
      <c r="D149" s="137">
        <v>1</v>
      </c>
      <c r="E149" s="106"/>
      <c r="F149" s="92"/>
      <c r="G149" s="41">
        <f>D149*E149</f>
        <v>0</v>
      </c>
      <c r="H149" s="98"/>
      <c r="I149" s="96"/>
      <c r="J149" s="98"/>
      <c r="K149" s="98"/>
      <c r="L149" s="98"/>
      <c r="IH149" s="93"/>
    </row>
    <row r="150" spans="1:242" s="87" customFormat="1" ht="16.5" customHeight="1">
      <c r="A150" s="37" t="s">
        <v>187</v>
      </c>
      <c r="B150" s="40" t="s">
        <v>188</v>
      </c>
      <c r="C150" s="137"/>
      <c r="D150" s="137"/>
      <c r="E150" s="117"/>
      <c r="F150" s="92"/>
      <c r="G150" s="126"/>
      <c r="H150" s="98"/>
      <c r="I150" s="96"/>
      <c r="J150" s="98"/>
      <c r="K150" s="98"/>
      <c r="L150" s="98"/>
      <c r="IH150" s="93"/>
    </row>
    <row r="151" spans="1:242" s="87" customFormat="1" ht="36" customHeight="1">
      <c r="A151" s="174" t="s">
        <v>150</v>
      </c>
      <c r="B151" s="156" t="s">
        <v>189</v>
      </c>
      <c r="C151" s="137" t="s">
        <v>92</v>
      </c>
      <c r="D151" s="137">
        <v>1</v>
      </c>
      <c r="E151" s="106"/>
      <c r="F151" s="92"/>
      <c r="G151" s="41">
        <f>D151*E151</f>
        <v>0</v>
      </c>
      <c r="H151" s="98"/>
      <c r="I151" s="96"/>
      <c r="J151" s="98"/>
      <c r="K151" s="98"/>
      <c r="L151" s="98"/>
      <c r="IH151" s="93"/>
    </row>
    <row r="152" spans="1:242" s="87" customFormat="1" ht="36" customHeight="1">
      <c r="A152" s="174" t="s">
        <v>152</v>
      </c>
      <c r="B152" s="156" t="s">
        <v>190</v>
      </c>
      <c r="C152" s="137" t="s">
        <v>92</v>
      </c>
      <c r="D152" s="137">
        <v>3</v>
      </c>
      <c r="E152" s="106"/>
      <c r="F152" s="92"/>
      <c r="G152" s="41">
        <f>D152*E152</f>
        <v>0</v>
      </c>
      <c r="H152" s="98"/>
      <c r="I152" s="96"/>
      <c r="J152" s="98"/>
      <c r="K152" s="98"/>
      <c r="L152" s="98"/>
      <c r="IH152" s="93"/>
    </row>
    <row r="153" spans="1:242" s="87" customFormat="1" ht="16.5" customHeight="1">
      <c r="A153" s="37" t="s">
        <v>191</v>
      </c>
      <c r="B153" s="40" t="s">
        <v>192</v>
      </c>
      <c r="C153" s="137"/>
      <c r="D153" s="137"/>
      <c r="E153" s="117"/>
      <c r="F153" s="92"/>
      <c r="G153" s="126"/>
      <c r="H153" s="98"/>
      <c r="I153" s="96"/>
      <c r="J153" s="98"/>
      <c r="K153" s="98"/>
      <c r="L153" s="98"/>
      <c r="IH153" s="93"/>
    </row>
    <row r="154" spans="1:242" s="87" customFormat="1" ht="16.5" customHeight="1">
      <c r="A154" s="173" t="s">
        <v>150</v>
      </c>
      <c r="B154" s="54" t="s">
        <v>193</v>
      </c>
      <c r="C154" s="137" t="s">
        <v>92</v>
      </c>
      <c r="D154" s="137">
        <v>2</v>
      </c>
      <c r="E154" s="106"/>
      <c r="F154" s="92"/>
      <c r="G154" s="41">
        <f>D154*E154</f>
        <v>0</v>
      </c>
      <c r="H154" s="98"/>
      <c r="I154" s="96"/>
      <c r="J154" s="98"/>
      <c r="K154" s="98"/>
      <c r="L154" s="98"/>
      <c r="IH154" s="93"/>
    </row>
    <row r="155" spans="1:242" s="87" customFormat="1" ht="16.5" customHeight="1">
      <c r="A155" s="173" t="s">
        <v>152</v>
      </c>
      <c r="B155" s="54" t="s">
        <v>194</v>
      </c>
      <c r="C155" s="137" t="s">
        <v>92</v>
      </c>
      <c r="D155" s="137">
        <v>2</v>
      </c>
      <c r="E155" s="106"/>
      <c r="F155" s="92"/>
      <c r="G155" s="41">
        <f>D155*E155</f>
        <v>0</v>
      </c>
      <c r="H155" s="98"/>
      <c r="I155" s="96"/>
      <c r="J155" s="98"/>
      <c r="K155" s="98"/>
      <c r="L155" s="98"/>
      <c r="IH155" s="93"/>
    </row>
    <row r="156" spans="1:242" s="87" customFormat="1" ht="18" customHeight="1">
      <c r="A156" s="173" t="s">
        <v>161</v>
      </c>
      <c r="B156" s="54" t="s">
        <v>195</v>
      </c>
      <c r="C156" s="137" t="s">
        <v>92</v>
      </c>
      <c r="D156" s="137">
        <v>4</v>
      </c>
      <c r="E156" s="106"/>
      <c r="F156" s="92"/>
      <c r="G156" s="41">
        <f>D156*E156</f>
        <v>0</v>
      </c>
      <c r="H156" s="98"/>
      <c r="I156" s="96"/>
      <c r="J156" s="98"/>
      <c r="K156" s="98"/>
      <c r="L156" s="98"/>
      <c r="IH156" s="93"/>
    </row>
    <row r="157" spans="1:242" s="87" customFormat="1" ht="16.5" customHeight="1">
      <c r="A157" s="37" t="s">
        <v>196</v>
      </c>
      <c r="B157" s="40" t="s">
        <v>197</v>
      </c>
      <c r="C157" s="137"/>
      <c r="D157" s="137"/>
      <c r="E157" s="117"/>
      <c r="F157" s="92"/>
      <c r="G157" s="126"/>
      <c r="H157" s="98"/>
      <c r="I157" s="96"/>
      <c r="J157" s="98"/>
      <c r="K157" s="98"/>
      <c r="L157" s="98"/>
      <c r="IH157" s="93"/>
    </row>
    <row r="158" spans="1:242" s="87" customFormat="1" ht="16.5" customHeight="1">
      <c r="A158" s="173" t="s">
        <v>150</v>
      </c>
      <c r="B158" s="54" t="s">
        <v>198</v>
      </c>
      <c r="C158" s="137" t="s">
        <v>92</v>
      </c>
      <c r="D158" s="137">
        <v>2</v>
      </c>
      <c r="E158" s="106"/>
      <c r="F158" s="92"/>
      <c r="G158" s="41">
        <f aca="true" t="shared" si="4" ref="G158:G165">D158*E158</f>
        <v>0</v>
      </c>
      <c r="H158" s="98"/>
      <c r="I158" s="96"/>
      <c r="J158" s="98"/>
      <c r="K158" s="98"/>
      <c r="L158" s="98"/>
      <c r="IH158" s="93"/>
    </row>
    <row r="159" spans="1:242" s="87" customFormat="1" ht="16.5" customHeight="1">
      <c r="A159" s="173" t="s">
        <v>152</v>
      </c>
      <c r="B159" s="54" t="s">
        <v>199</v>
      </c>
      <c r="C159" s="137" t="s">
        <v>92</v>
      </c>
      <c r="D159" s="137">
        <v>1</v>
      </c>
      <c r="E159" s="106"/>
      <c r="F159" s="92"/>
      <c r="G159" s="41">
        <f t="shared" si="4"/>
        <v>0</v>
      </c>
      <c r="H159" s="98"/>
      <c r="I159" s="96"/>
      <c r="J159" s="98"/>
      <c r="K159" s="98"/>
      <c r="L159" s="98"/>
      <c r="IH159" s="93"/>
    </row>
    <row r="160" spans="1:12" s="87" customFormat="1" ht="16.5" customHeight="1">
      <c r="A160" s="173" t="s">
        <v>161</v>
      </c>
      <c r="B160" s="54" t="s">
        <v>200</v>
      </c>
      <c r="C160" s="137" t="s">
        <v>92</v>
      </c>
      <c r="D160" s="137">
        <v>1</v>
      </c>
      <c r="E160" s="106"/>
      <c r="F160" s="92"/>
      <c r="G160" s="41">
        <f t="shared" si="4"/>
        <v>0</v>
      </c>
      <c r="H160" s="98"/>
      <c r="I160" s="96"/>
      <c r="J160" s="98"/>
      <c r="K160" s="98"/>
      <c r="L160" s="98"/>
    </row>
    <row r="161" spans="1:12" s="87" customFormat="1" ht="16.5" customHeight="1">
      <c r="A161" s="173" t="s">
        <v>174</v>
      </c>
      <c r="B161" s="54" t="s">
        <v>201</v>
      </c>
      <c r="C161" s="137" t="s">
        <v>92</v>
      </c>
      <c r="D161" s="137">
        <v>3</v>
      </c>
      <c r="E161" s="106"/>
      <c r="F161" s="92"/>
      <c r="G161" s="41">
        <f t="shared" si="4"/>
        <v>0</v>
      </c>
      <c r="H161" s="74"/>
      <c r="I161" s="96"/>
      <c r="J161" s="98"/>
      <c r="K161" s="98"/>
      <c r="L161" s="98"/>
    </row>
    <row r="162" spans="1:12" s="87" customFormat="1" ht="16.5" customHeight="1">
      <c r="A162" s="173" t="s">
        <v>176</v>
      </c>
      <c r="B162" s="54" t="s">
        <v>202</v>
      </c>
      <c r="C162" s="137" t="s">
        <v>92</v>
      </c>
      <c r="D162" s="137">
        <v>4</v>
      </c>
      <c r="E162" s="106"/>
      <c r="F162" s="92"/>
      <c r="G162" s="41">
        <f t="shared" si="4"/>
        <v>0</v>
      </c>
      <c r="H162" s="98"/>
      <c r="I162" s="96"/>
      <c r="J162" s="98"/>
      <c r="K162" s="98"/>
      <c r="L162" s="98"/>
    </row>
    <row r="163" spans="1:12" s="87" customFormat="1" ht="16.5" customHeight="1">
      <c r="A163" s="173" t="s">
        <v>203</v>
      </c>
      <c r="B163" s="54" t="s">
        <v>204</v>
      </c>
      <c r="C163" s="137" t="s">
        <v>92</v>
      </c>
      <c r="D163" s="137">
        <v>3</v>
      </c>
      <c r="E163" s="106"/>
      <c r="F163" s="92"/>
      <c r="G163" s="41">
        <f t="shared" si="4"/>
        <v>0</v>
      </c>
      <c r="H163" s="98"/>
      <c r="I163" s="96"/>
      <c r="J163" s="98"/>
      <c r="K163" s="98"/>
      <c r="L163" s="98"/>
    </row>
    <row r="164" spans="1:12" s="87" customFormat="1" ht="16.5" customHeight="1">
      <c r="A164" s="173" t="s">
        <v>205</v>
      </c>
      <c r="B164" s="54" t="s">
        <v>206</v>
      </c>
      <c r="C164" s="137" t="s">
        <v>92</v>
      </c>
      <c r="D164" s="137">
        <v>6</v>
      </c>
      <c r="E164" s="106"/>
      <c r="F164" s="92"/>
      <c r="G164" s="41">
        <f t="shared" si="4"/>
        <v>0</v>
      </c>
      <c r="H164" s="98"/>
      <c r="I164" s="96"/>
      <c r="J164" s="98"/>
      <c r="K164" s="98"/>
      <c r="L164" s="98"/>
    </row>
    <row r="165" spans="1:12" s="87" customFormat="1" ht="16.5" customHeight="1">
      <c r="A165" s="173" t="s">
        <v>207</v>
      </c>
      <c r="B165" s="54" t="s">
        <v>208</v>
      </c>
      <c r="C165" s="137" t="s">
        <v>92</v>
      </c>
      <c r="D165" s="137">
        <v>1</v>
      </c>
      <c r="E165" s="106"/>
      <c r="F165" s="92"/>
      <c r="G165" s="41">
        <f t="shared" si="4"/>
        <v>0</v>
      </c>
      <c r="H165" s="98"/>
      <c r="I165" s="96"/>
      <c r="J165" s="98"/>
      <c r="K165" s="98"/>
      <c r="L165" s="98"/>
    </row>
    <row r="166" spans="1:12" s="87" customFormat="1" ht="16.5" customHeight="1">
      <c r="A166" s="37" t="s">
        <v>209</v>
      </c>
      <c r="B166" s="40" t="s">
        <v>210</v>
      </c>
      <c r="C166" s="137"/>
      <c r="D166" s="137"/>
      <c r="E166" s="117"/>
      <c r="F166" s="92"/>
      <c r="G166" s="126"/>
      <c r="H166" s="98"/>
      <c r="I166" s="96"/>
      <c r="J166" s="98"/>
      <c r="K166" s="98"/>
      <c r="L166" s="98"/>
    </row>
    <row r="167" spans="1:12" s="87" customFormat="1" ht="16.5" customHeight="1">
      <c r="A167" s="173" t="s">
        <v>150</v>
      </c>
      <c r="B167" s="54" t="s">
        <v>211</v>
      </c>
      <c r="C167" s="137" t="s">
        <v>92</v>
      </c>
      <c r="D167" s="137">
        <v>1</v>
      </c>
      <c r="E167" s="106"/>
      <c r="F167" s="92"/>
      <c r="G167" s="41">
        <f>D167*E167</f>
        <v>0</v>
      </c>
      <c r="H167" s="98"/>
      <c r="I167" s="96"/>
      <c r="J167" s="98"/>
      <c r="K167" s="98"/>
      <c r="L167" s="98"/>
    </row>
    <row r="168" spans="1:12" s="87" customFormat="1" ht="16.5" customHeight="1">
      <c r="A168" s="173" t="s">
        <v>152</v>
      </c>
      <c r="B168" s="54" t="s">
        <v>212</v>
      </c>
      <c r="C168" s="137" t="s">
        <v>92</v>
      </c>
      <c r="D168" s="137">
        <v>1</v>
      </c>
      <c r="E168" s="106"/>
      <c r="F168" s="92"/>
      <c r="G168" s="41">
        <f>D168*E168</f>
        <v>0</v>
      </c>
      <c r="H168" s="98"/>
      <c r="I168" s="96"/>
      <c r="J168" s="98"/>
      <c r="K168" s="98"/>
      <c r="L168" s="98"/>
    </row>
    <row r="169" spans="1:12" s="87" customFormat="1" ht="16.5" customHeight="1">
      <c r="A169" s="173" t="s">
        <v>161</v>
      </c>
      <c r="B169" s="54" t="s">
        <v>213</v>
      </c>
      <c r="C169" s="137" t="s">
        <v>92</v>
      </c>
      <c r="D169" s="137">
        <v>1</v>
      </c>
      <c r="E169" s="106"/>
      <c r="F169" s="92"/>
      <c r="G169" s="41">
        <f>D169*E169</f>
        <v>0</v>
      </c>
      <c r="H169" s="98"/>
      <c r="I169" s="96"/>
      <c r="J169" s="98"/>
      <c r="K169" s="98"/>
      <c r="L169" s="98"/>
    </row>
    <row r="170" spans="1:12" s="87" customFormat="1" ht="16.5" customHeight="1">
      <c r="A170" s="37" t="s">
        <v>214</v>
      </c>
      <c r="B170" s="40" t="s">
        <v>215</v>
      </c>
      <c r="C170" s="137"/>
      <c r="D170" s="137"/>
      <c r="E170" s="117"/>
      <c r="F170" s="92"/>
      <c r="G170" s="126"/>
      <c r="H170" s="98"/>
      <c r="I170" s="96"/>
      <c r="J170" s="98"/>
      <c r="K170" s="98"/>
      <c r="L170" s="98"/>
    </row>
    <row r="171" spans="1:12" s="87" customFormat="1" ht="16.5" customHeight="1">
      <c r="A171" s="173" t="s">
        <v>150</v>
      </c>
      <c r="B171" s="54" t="s">
        <v>216</v>
      </c>
      <c r="C171" s="137" t="s">
        <v>92</v>
      </c>
      <c r="D171" s="137">
        <v>16</v>
      </c>
      <c r="E171" s="106"/>
      <c r="F171" s="92"/>
      <c r="G171" s="41">
        <f>D171*E171</f>
        <v>0</v>
      </c>
      <c r="H171" s="98"/>
      <c r="I171" s="96"/>
      <c r="J171" s="98"/>
      <c r="K171" s="98"/>
      <c r="L171" s="98"/>
    </row>
    <row r="172" spans="1:12" s="87" customFormat="1" ht="16.5" customHeight="1">
      <c r="A172" s="173" t="s">
        <v>152</v>
      </c>
      <c r="B172" s="54" t="s">
        <v>217</v>
      </c>
      <c r="C172" s="137" t="s">
        <v>92</v>
      </c>
      <c r="D172" s="137">
        <v>6</v>
      </c>
      <c r="E172" s="106"/>
      <c r="F172" s="92"/>
      <c r="G172" s="41">
        <f>D172*E172</f>
        <v>0</v>
      </c>
      <c r="H172" s="98"/>
      <c r="I172" s="96"/>
      <c r="J172" s="98"/>
      <c r="K172" s="98"/>
      <c r="L172" s="98"/>
    </row>
    <row r="173" spans="1:12" s="87" customFormat="1" ht="16.5" customHeight="1">
      <c r="A173" s="173" t="s">
        <v>161</v>
      </c>
      <c r="B173" s="54" t="s">
        <v>391</v>
      </c>
      <c r="C173" s="137" t="s">
        <v>92</v>
      </c>
      <c r="D173" s="137">
        <v>13</v>
      </c>
      <c r="E173" s="106"/>
      <c r="F173" s="92"/>
      <c r="G173" s="41">
        <f>D173*E173</f>
        <v>0</v>
      </c>
      <c r="H173" s="98"/>
      <c r="I173" s="96"/>
      <c r="J173" s="98"/>
      <c r="K173" s="98"/>
      <c r="L173" s="98"/>
    </row>
    <row r="174" spans="1:18" s="85" customFormat="1" ht="16.5" customHeight="1">
      <c r="A174" s="37" t="s">
        <v>218</v>
      </c>
      <c r="B174" s="40" t="s">
        <v>219</v>
      </c>
      <c r="C174" s="137"/>
      <c r="D174" s="137"/>
      <c r="E174" s="117"/>
      <c r="F174" s="92"/>
      <c r="G174" s="126"/>
      <c r="H174" s="97"/>
      <c r="I174" s="96"/>
      <c r="J174" s="97"/>
      <c r="K174" s="98"/>
      <c r="L174" s="98"/>
      <c r="M174" s="87"/>
      <c r="N174" s="87"/>
      <c r="O174" s="87"/>
      <c r="P174" s="87"/>
      <c r="Q174" s="87"/>
      <c r="R174" s="87"/>
    </row>
    <row r="175" spans="1:12" s="87" customFormat="1" ht="16.5" customHeight="1">
      <c r="A175" s="173" t="s">
        <v>150</v>
      </c>
      <c r="B175" s="54" t="s">
        <v>220</v>
      </c>
      <c r="C175" s="137" t="s">
        <v>9</v>
      </c>
      <c r="D175" s="137">
        <v>1</v>
      </c>
      <c r="E175" s="106"/>
      <c r="F175" s="92"/>
      <c r="G175" s="41">
        <f>D175*E175</f>
        <v>0</v>
      </c>
      <c r="H175" s="98"/>
      <c r="I175" s="96"/>
      <c r="J175" s="98"/>
      <c r="K175" s="98"/>
      <c r="L175" s="98"/>
    </row>
    <row r="176" spans="1:12" s="87" customFormat="1" ht="16.5" customHeight="1">
      <c r="A176" s="37" t="s">
        <v>221</v>
      </c>
      <c r="B176" s="40" t="s">
        <v>222</v>
      </c>
      <c r="C176" s="137"/>
      <c r="D176" s="137"/>
      <c r="E176" s="117"/>
      <c r="F176" s="92"/>
      <c r="G176" s="126"/>
      <c r="H176" s="98"/>
      <c r="I176" s="96"/>
      <c r="J176" s="98"/>
      <c r="K176" s="98"/>
      <c r="L176" s="98"/>
    </row>
    <row r="177" spans="1:12" s="87" customFormat="1" ht="27.75" customHeight="1">
      <c r="A177" s="174" t="s">
        <v>150</v>
      </c>
      <c r="B177" s="158" t="s">
        <v>397</v>
      </c>
      <c r="C177" s="137" t="s">
        <v>9</v>
      </c>
      <c r="D177" s="137">
        <v>1</v>
      </c>
      <c r="E177" s="106"/>
      <c r="F177" s="92"/>
      <c r="G177" s="41">
        <f>D177*E177</f>
        <v>0</v>
      </c>
      <c r="H177" s="98"/>
      <c r="I177" s="96"/>
      <c r="J177" s="98"/>
      <c r="K177" s="98"/>
      <c r="L177" s="98"/>
    </row>
    <row r="178" spans="1:12" s="87" customFormat="1" ht="16.5" customHeight="1">
      <c r="A178" s="37" t="s">
        <v>223</v>
      </c>
      <c r="B178" s="40" t="s">
        <v>224</v>
      </c>
      <c r="C178" s="137"/>
      <c r="D178" s="137"/>
      <c r="E178" s="67"/>
      <c r="F178" s="92"/>
      <c r="G178" s="41"/>
      <c r="H178" s="98"/>
      <c r="I178" s="96"/>
      <c r="J178" s="98"/>
      <c r="K178" s="98"/>
      <c r="L178" s="98"/>
    </row>
    <row r="179" spans="1:12" s="87" customFormat="1" ht="16.5" customHeight="1">
      <c r="A179" s="173" t="s">
        <v>150</v>
      </c>
      <c r="B179" s="159" t="s">
        <v>225</v>
      </c>
      <c r="C179" s="137" t="s">
        <v>92</v>
      </c>
      <c r="D179" s="137">
        <v>1</v>
      </c>
      <c r="E179" s="106"/>
      <c r="F179" s="92"/>
      <c r="G179" s="41">
        <f>D179*E179</f>
        <v>0</v>
      </c>
      <c r="H179" s="98"/>
      <c r="I179" s="96"/>
      <c r="J179" s="98"/>
      <c r="K179" s="98"/>
      <c r="L179" s="98"/>
    </row>
    <row r="180" spans="1:12" s="87" customFormat="1" ht="16.5" customHeight="1">
      <c r="A180" s="173" t="s">
        <v>152</v>
      </c>
      <c r="B180" s="159" t="s">
        <v>226</v>
      </c>
      <c r="C180" s="137" t="s">
        <v>92</v>
      </c>
      <c r="D180" s="137">
        <v>4</v>
      </c>
      <c r="E180" s="106"/>
      <c r="F180" s="92"/>
      <c r="G180" s="41">
        <f>D180*E180</f>
        <v>0</v>
      </c>
      <c r="H180" s="98"/>
      <c r="I180" s="96"/>
      <c r="J180" s="98"/>
      <c r="K180" s="98"/>
      <c r="L180" s="98"/>
    </row>
    <row r="181" spans="1:12" s="87" customFormat="1" ht="30" customHeight="1">
      <c r="A181" s="173" t="s">
        <v>161</v>
      </c>
      <c r="B181" s="159" t="s">
        <v>227</v>
      </c>
      <c r="C181" s="137" t="s">
        <v>9</v>
      </c>
      <c r="D181" s="137">
        <v>1</v>
      </c>
      <c r="E181" s="106"/>
      <c r="F181" s="92"/>
      <c r="G181" s="41">
        <f>D181*E181</f>
        <v>0</v>
      </c>
      <c r="H181" s="98"/>
      <c r="I181" s="96"/>
      <c r="J181" s="98"/>
      <c r="K181" s="98"/>
      <c r="L181" s="98"/>
    </row>
    <row r="182" spans="1:12" s="87" customFormat="1" ht="16.5" customHeight="1">
      <c r="A182" s="40" t="s">
        <v>228</v>
      </c>
      <c r="B182" s="40" t="s">
        <v>356</v>
      </c>
      <c r="C182" s="137"/>
      <c r="D182" s="137"/>
      <c r="E182" s="117"/>
      <c r="F182" s="92"/>
      <c r="G182" s="126"/>
      <c r="H182" s="98"/>
      <c r="I182" s="96"/>
      <c r="J182" s="98"/>
      <c r="K182" s="98"/>
      <c r="L182" s="98"/>
    </row>
    <row r="183" spans="1:12" s="87" customFormat="1" ht="18" customHeight="1">
      <c r="A183" s="37" t="s">
        <v>229</v>
      </c>
      <c r="B183" s="160" t="s">
        <v>357</v>
      </c>
      <c r="C183" s="137"/>
      <c r="D183" s="137"/>
      <c r="E183" s="117"/>
      <c r="F183" s="92"/>
      <c r="G183" s="126"/>
      <c r="H183" s="74"/>
      <c r="I183" s="96"/>
      <c r="J183" s="98"/>
      <c r="K183" s="98"/>
      <c r="L183" s="98"/>
    </row>
    <row r="184" spans="1:12" s="87" customFormat="1" ht="16.5" customHeight="1">
      <c r="A184" s="173" t="s">
        <v>150</v>
      </c>
      <c r="B184" s="54" t="s">
        <v>230</v>
      </c>
      <c r="C184" s="137" t="s">
        <v>92</v>
      </c>
      <c r="D184" s="137">
        <v>1</v>
      </c>
      <c r="E184" s="106"/>
      <c r="F184" s="92"/>
      <c r="G184" s="41">
        <f>D184*E184</f>
        <v>0</v>
      </c>
      <c r="H184" s="98"/>
      <c r="I184" s="96"/>
      <c r="J184" s="98"/>
      <c r="K184" s="98"/>
      <c r="L184" s="98"/>
    </row>
    <row r="185" spans="1:12" s="87" customFormat="1" ht="16.5" customHeight="1">
      <c r="A185" s="37" t="s">
        <v>231</v>
      </c>
      <c r="B185" s="40" t="s">
        <v>232</v>
      </c>
      <c r="C185" s="137"/>
      <c r="D185" s="137"/>
      <c r="E185" s="117"/>
      <c r="F185" s="92"/>
      <c r="G185" s="126"/>
      <c r="H185" s="98"/>
      <c r="I185" s="96"/>
      <c r="J185" s="98"/>
      <c r="K185" s="98"/>
      <c r="L185" s="98"/>
    </row>
    <row r="186" spans="1:12" s="87" customFormat="1" ht="16.5" customHeight="1">
      <c r="A186" s="173" t="s">
        <v>150</v>
      </c>
      <c r="B186" s="54" t="s">
        <v>233</v>
      </c>
      <c r="C186" s="137" t="s">
        <v>92</v>
      </c>
      <c r="D186" s="137">
        <v>1</v>
      </c>
      <c r="E186" s="106"/>
      <c r="F186" s="92"/>
      <c r="G186" s="41">
        <f>D186*E186</f>
        <v>0</v>
      </c>
      <c r="H186" s="98"/>
      <c r="I186" s="96"/>
      <c r="J186" s="98"/>
      <c r="K186" s="98"/>
      <c r="L186" s="98"/>
    </row>
    <row r="187" spans="1:12" s="87" customFormat="1" ht="16.5" customHeight="1">
      <c r="A187" s="37" t="s">
        <v>234</v>
      </c>
      <c r="B187" s="40" t="s">
        <v>235</v>
      </c>
      <c r="C187" s="137"/>
      <c r="D187" s="137"/>
      <c r="E187" s="117"/>
      <c r="F187" s="92"/>
      <c r="G187" s="126"/>
      <c r="H187" s="98"/>
      <c r="I187" s="96"/>
      <c r="J187" s="98"/>
      <c r="K187" s="98"/>
      <c r="L187" s="98"/>
    </row>
    <row r="188" spans="1:12" s="87" customFormat="1" ht="16.5" customHeight="1">
      <c r="A188" s="173" t="s">
        <v>150</v>
      </c>
      <c r="B188" s="54" t="s">
        <v>236</v>
      </c>
      <c r="C188" s="137" t="s">
        <v>92</v>
      </c>
      <c r="D188" s="137">
        <v>1</v>
      </c>
      <c r="E188" s="106"/>
      <c r="F188" s="92"/>
      <c r="G188" s="41">
        <f>D188*E188</f>
        <v>0</v>
      </c>
      <c r="H188" s="98"/>
      <c r="I188" s="96"/>
      <c r="J188" s="98"/>
      <c r="K188" s="98"/>
      <c r="L188" s="98"/>
    </row>
    <row r="189" spans="1:12" s="87" customFormat="1" ht="16.5" customHeight="1">
      <c r="A189" s="173" t="s">
        <v>152</v>
      </c>
      <c r="B189" s="54" t="s">
        <v>237</v>
      </c>
      <c r="C189" s="137" t="s">
        <v>92</v>
      </c>
      <c r="D189" s="137">
        <v>2</v>
      </c>
      <c r="E189" s="106"/>
      <c r="F189" s="92"/>
      <c r="G189" s="41">
        <f>D189*E189</f>
        <v>0</v>
      </c>
      <c r="H189" s="98"/>
      <c r="I189" s="96"/>
      <c r="J189" s="98"/>
      <c r="K189" s="98"/>
      <c r="L189" s="98"/>
    </row>
    <row r="190" spans="1:12" s="87" customFormat="1" ht="16.5" customHeight="1">
      <c r="A190" s="173" t="s">
        <v>161</v>
      </c>
      <c r="B190" s="54" t="s">
        <v>199</v>
      </c>
      <c r="C190" s="137" t="s">
        <v>92</v>
      </c>
      <c r="D190" s="137">
        <v>1</v>
      </c>
      <c r="E190" s="106"/>
      <c r="F190" s="92"/>
      <c r="G190" s="41">
        <f>D190*E190</f>
        <v>0</v>
      </c>
      <c r="H190" s="98"/>
      <c r="I190" s="96"/>
      <c r="J190" s="98"/>
      <c r="K190" s="98"/>
      <c r="L190" s="98"/>
    </row>
    <row r="191" spans="1:12" s="87" customFormat="1" ht="16.5" customHeight="1">
      <c r="A191" s="37" t="s">
        <v>238</v>
      </c>
      <c r="B191" s="40" t="s">
        <v>239</v>
      </c>
      <c r="C191" s="137"/>
      <c r="D191" s="137"/>
      <c r="E191" s="117"/>
      <c r="F191" s="92"/>
      <c r="G191" s="126"/>
      <c r="H191" s="98"/>
      <c r="I191" s="96"/>
      <c r="J191" s="98"/>
      <c r="K191" s="98"/>
      <c r="L191" s="98"/>
    </row>
    <row r="192" spans="1:12" s="87" customFormat="1" ht="16.5" customHeight="1">
      <c r="A192" s="173" t="s">
        <v>150</v>
      </c>
      <c r="B192" s="54" t="s">
        <v>240</v>
      </c>
      <c r="C192" s="137" t="s">
        <v>92</v>
      </c>
      <c r="D192" s="137">
        <v>1</v>
      </c>
      <c r="E192" s="106"/>
      <c r="F192" s="92"/>
      <c r="G192" s="41">
        <f>D192*E192</f>
        <v>0</v>
      </c>
      <c r="H192" s="98"/>
      <c r="I192" s="96"/>
      <c r="J192" s="98"/>
      <c r="K192" s="98"/>
      <c r="L192" s="98"/>
    </row>
    <row r="193" spans="1:12" s="87" customFormat="1" ht="16.5" customHeight="1">
      <c r="A193" s="37" t="s">
        <v>241</v>
      </c>
      <c r="B193" s="40" t="s">
        <v>215</v>
      </c>
      <c r="C193" s="137"/>
      <c r="D193" s="137"/>
      <c r="E193" s="117"/>
      <c r="F193" s="92"/>
      <c r="G193" s="126"/>
      <c r="H193" s="98"/>
      <c r="I193" s="96"/>
      <c r="J193" s="98"/>
      <c r="K193" s="98"/>
      <c r="L193" s="98"/>
    </row>
    <row r="194" spans="1:12" s="87" customFormat="1" ht="16.5" customHeight="1">
      <c r="A194" s="173" t="s">
        <v>150</v>
      </c>
      <c r="B194" s="54" t="s">
        <v>389</v>
      </c>
      <c r="C194" s="137" t="s">
        <v>92</v>
      </c>
      <c r="D194" s="137">
        <v>12</v>
      </c>
      <c r="E194" s="118"/>
      <c r="F194" s="92"/>
      <c r="G194" s="127">
        <f>D194*E194</f>
        <v>0</v>
      </c>
      <c r="H194" s="98"/>
      <c r="I194" s="96"/>
      <c r="J194" s="98"/>
      <c r="K194" s="98"/>
      <c r="L194" s="98"/>
    </row>
    <row r="195" spans="1:12" s="87" customFormat="1" ht="16.5" customHeight="1">
      <c r="A195" s="173" t="s">
        <v>152</v>
      </c>
      <c r="B195" s="54" t="s">
        <v>242</v>
      </c>
      <c r="C195" s="137" t="s">
        <v>92</v>
      </c>
      <c r="D195" s="137">
        <v>1</v>
      </c>
      <c r="E195" s="118"/>
      <c r="F195" s="92"/>
      <c r="G195" s="127">
        <f>D195*E195</f>
        <v>0</v>
      </c>
      <c r="H195" s="98"/>
      <c r="I195" s="96"/>
      <c r="J195" s="98"/>
      <c r="K195" s="98"/>
      <c r="L195" s="98"/>
    </row>
    <row r="196" spans="1:12" s="87" customFormat="1" ht="16.5" customHeight="1">
      <c r="A196" s="173" t="s">
        <v>161</v>
      </c>
      <c r="B196" s="54" t="s">
        <v>243</v>
      </c>
      <c r="C196" s="137" t="s">
        <v>92</v>
      </c>
      <c r="D196" s="137">
        <v>1</v>
      </c>
      <c r="E196" s="106"/>
      <c r="F196" s="92"/>
      <c r="G196" s="41">
        <f>D196*E196</f>
        <v>0</v>
      </c>
      <c r="H196" s="98"/>
      <c r="I196" s="96"/>
      <c r="J196" s="98"/>
      <c r="K196" s="98"/>
      <c r="L196" s="98"/>
    </row>
    <row r="197" spans="1:12" s="87" customFormat="1" ht="16.5" customHeight="1">
      <c r="A197" s="173" t="s">
        <v>174</v>
      </c>
      <c r="B197" s="54" t="s">
        <v>244</v>
      </c>
      <c r="C197" s="137" t="s">
        <v>92</v>
      </c>
      <c r="D197" s="137">
        <v>1</v>
      </c>
      <c r="E197" s="106"/>
      <c r="F197" s="92"/>
      <c r="G197" s="128">
        <f>D197*E197</f>
        <v>0</v>
      </c>
      <c r="H197" s="98"/>
      <c r="I197" s="96"/>
      <c r="J197" s="98"/>
      <c r="K197" s="98"/>
      <c r="L197" s="98"/>
    </row>
    <row r="198" spans="1:12" s="87" customFormat="1" ht="16.5" customHeight="1">
      <c r="A198" s="37" t="s">
        <v>245</v>
      </c>
      <c r="B198" s="40" t="s">
        <v>246</v>
      </c>
      <c r="C198" s="137"/>
      <c r="D198" s="137"/>
      <c r="E198" s="117"/>
      <c r="F198" s="92"/>
      <c r="G198" s="122"/>
      <c r="H198" s="98"/>
      <c r="I198" s="96"/>
      <c r="J198" s="98"/>
      <c r="K198" s="98"/>
      <c r="L198" s="98"/>
    </row>
    <row r="199" spans="1:12" s="87" customFormat="1" ht="30" customHeight="1">
      <c r="A199" s="174" t="s">
        <v>150</v>
      </c>
      <c r="B199" s="156" t="s">
        <v>247</v>
      </c>
      <c r="C199" s="137" t="s">
        <v>92</v>
      </c>
      <c r="D199" s="137">
        <v>1</v>
      </c>
      <c r="E199" s="106"/>
      <c r="F199" s="92"/>
      <c r="G199" s="41">
        <f aca="true" t="shared" si="5" ref="G199:G204">D199*E199</f>
        <v>0</v>
      </c>
      <c r="H199" s="98"/>
      <c r="I199" s="96"/>
      <c r="J199" s="98"/>
      <c r="K199" s="98"/>
      <c r="L199" s="98"/>
    </row>
    <row r="200" spans="1:12" s="87" customFormat="1" ht="50.25" customHeight="1">
      <c r="A200" s="174" t="s">
        <v>152</v>
      </c>
      <c r="B200" s="156" t="s">
        <v>248</v>
      </c>
      <c r="C200" s="137" t="s">
        <v>92</v>
      </c>
      <c r="D200" s="137">
        <v>1</v>
      </c>
      <c r="E200" s="106"/>
      <c r="F200" s="92"/>
      <c r="G200" s="41">
        <f t="shared" si="5"/>
        <v>0</v>
      </c>
      <c r="H200" s="98"/>
      <c r="I200" s="96"/>
      <c r="J200" s="98"/>
      <c r="K200" s="98"/>
      <c r="L200" s="98"/>
    </row>
    <row r="201" spans="1:12" s="87" customFormat="1" ht="28.5" customHeight="1">
      <c r="A201" s="174" t="s">
        <v>161</v>
      </c>
      <c r="B201" s="156" t="s">
        <v>249</v>
      </c>
      <c r="C201" s="137" t="s">
        <v>92</v>
      </c>
      <c r="D201" s="137">
        <v>1</v>
      </c>
      <c r="E201" s="106"/>
      <c r="F201" s="92"/>
      <c r="G201" s="41">
        <f t="shared" si="5"/>
        <v>0</v>
      </c>
      <c r="H201" s="98"/>
      <c r="I201" s="96"/>
      <c r="J201" s="98"/>
      <c r="K201" s="98"/>
      <c r="L201" s="98"/>
    </row>
    <row r="202" spans="1:12" s="87" customFormat="1" ht="30" customHeight="1">
      <c r="A202" s="174" t="s">
        <v>174</v>
      </c>
      <c r="B202" s="156" t="s">
        <v>250</v>
      </c>
      <c r="C202" s="137" t="s">
        <v>92</v>
      </c>
      <c r="D202" s="137">
        <v>1</v>
      </c>
      <c r="E202" s="106"/>
      <c r="F202" s="92"/>
      <c r="G202" s="41">
        <f t="shared" si="5"/>
        <v>0</v>
      </c>
      <c r="H202" s="98"/>
      <c r="I202" s="96"/>
      <c r="J202" s="98"/>
      <c r="K202" s="98"/>
      <c r="L202" s="98"/>
    </row>
    <row r="203" spans="1:12" s="87" customFormat="1" ht="28.5" customHeight="1">
      <c r="A203" s="174" t="s">
        <v>176</v>
      </c>
      <c r="B203" s="161" t="s">
        <v>251</v>
      </c>
      <c r="C203" s="137" t="s">
        <v>92</v>
      </c>
      <c r="D203" s="137">
        <v>4</v>
      </c>
      <c r="E203" s="106"/>
      <c r="F203" s="92"/>
      <c r="G203" s="41">
        <f t="shared" si="5"/>
        <v>0</v>
      </c>
      <c r="H203" s="98"/>
      <c r="I203" s="96"/>
      <c r="J203" s="98"/>
      <c r="K203" s="98"/>
      <c r="L203" s="98"/>
    </row>
    <row r="204" spans="1:12" s="87" customFormat="1" ht="29.25" customHeight="1">
      <c r="A204" s="174" t="s">
        <v>203</v>
      </c>
      <c r="B204" s="156" t="s">
        <v>252</v>
      </c>
      <c r="C204" s="137" t="s">
        <v>92</v>
      </c>
      <c r="D204" s="137">
        <v>2</v>
      </c>
      <c r="E204" s="106"/>
      <c r="F204" s="92"/>
      <c r="G204" s="41">
        <f t="shared" si="5"/>
        <v>0</v>
      </c>
      <c r="H204" s="98"/>
      <c r="I204" s="96"/>
      <c r="J204" s="98"/>
      <c r="K204" s="98"/>
      <c r="L204" s="98"/>
    </row>
    <row r="205" spans="1:12" s="87" customFormat="1" ht="16.5" customHeight="1">
      <c r="A205" s="37" t="s">
        <v>253</v>
      </c>
      <c r="B205" s="40" t="s">
        <v>219</v>
      </c>
      <c r="C205" s="137"/>
      <c r="D205" s="137"/>
      <c r="E205" s="117"/>
      <c r="F205" s="92"/>
      <c r="G205" s="126"/>
      <c r="H205" s="98"/>
      <c r="I205" s="96"/>
      <c r="J205" s="98"/>
      <c r="K205" s="98"/>
      <c r="L205" s="98"/>
    </row>
    <row r="206" spans="1:12" s="87" customFormat="1" ht="16.5" customHeight="1">
      <c r="A206" s="173" t="s">
        <v>150</v>
      </c>
      <c r="B206" s="54" t="s">
        <v>254</v>
      </c>
      <c r="C206" s="137" t="s">
        <v>92</v>
      </c>
      <c r="D206" s="137">
        <v>2</v>
      </c>
      <c r="E206" s="106"/>
      <c r="F206" s="92"/>
      <c r="G206" s="41">
        <f>D206*E206</f>
        <v>0</v>
      </c>
      <c r="H206" s="98"/>
      <c r="I206" s="96"/>
      <c r="J206" s="98"/>
      <c r="K206" s="98"/>
      <c r="L206" s="98"/>
    </row>
    <row r="207" spans="1:12" s="87" customFormat="1" ht="16.5" customHeight="1">
      <c r="A207" s="173" t="s">
        <v>152</v>
      </c>
      <c r="B207" s="54" t="s">
        <v>255</v>
      </c>
      <c r="C207" s="137" t="s">
        <v>92</v>
      </c>
      <c r="D207" s="137">
        <v>1</v>
      </c>
      <c r="E207" s="106"/>
      <c r="F207" s="92"/>
      <c r="G207" s="41">
        <f>D207*E207</f>
        <v>0</v>
      </c>
      <c r="H207" s="98"/>
      <c r="I207" s="96"/>
      <c r="J207" s="98"/>
      <c r="K207" s="98"/>
      <c r="L207" s="98"/>
    </row>
    <row r="208" spans="1:12" s="87" customFormat="1" ht="33" customHeight="1">
      <c r="A208" s="173" t="s">
        <v>161</v>
      </c>
      <c r="B208" s="156" t="s">
        <v>256</v>
      </c>
      <c r="C208" s="137" t="s">
        <v>9</v>
      </c>
      <c r="D208" s="137">
        <v>1</v>
      </c>
      <c r="E208" s="106"/>
      <c r="F208" s="92"/>
      <c r="G208" s="41">
        <f>D208*E208</f>
        <v>0</v>
      </c>
      <c r="H208" s="98"/>
      <c r="I208" s="96"/>
      <c r="J208" s="98"/>
      <c r="K208" s="98"/>
      <c r="L208" s="98"/>
    </row>
    <row r="209" spans="1:12" s="87" customFormat="1" ht="16.5" customHeight="1">
      <c r="A209" s="37" t="s">
        <v>257</v>
      </c>
      <c r="B209" s="40" t="s">
        <v>258</v>
      </c>
      <c r="C209" s="137"/>
      <c r="D209" s="137"/>
      <c r="E209" s="117"/>
      <c r="F209" s="92"/>
      <c r="G209" s="126"/>
      <c r="H209" s="98"/>
      <c r="I209" s="96"/>
      <c r="J209" s="98"/>
      <c r="K209" s="98"/>
      <c r="L209" s="98"/>
    </row>
    <row r="210" spans="1:12" s="87" customFormat="1" ht="32.25" customHeight="1">
      <c r="A210" s="174" t="s">
        <v>150</v>
      </c>
      <c r="B210" s="156" t="s">
        <v>259</v>
      </c>
      <c r="C210" s="137" t="s">
        <v>9</v>
      </c>
      <c r="D210" s="137">
        <v>1</v>
      </c>
      <c r="E210" s="106"/>
      <c r="F210" s="92"/>
      <c r="G210" s="41">
        <f>D210*E210</f>
        <v>0</v>
      </c>
      <c r="H210" s="98"/>
      <c r="I210" s="96"/>
      <c r="J210" s="98"/>
      <c r="K210" s="98"/>
      <c r="L210" s="98"/>
    </row>
    <row r="211" spans="1:12" s="87" customFormat="1" ht="16.5" customHeight="1">
      <c r="A211" s="40" t="s">
        <v>260</v>
      </c>
      <c r="B211" s="40" t="s">
        <v>358</v>
      </c>
      <c r="C211" s="137"/>
      <c r="D211" s="137"/>
      <c r="E211" s="117"/>
      <c r="F211" s="92"/>
      <c r="G211" s="126"/>
      <c r="H211" s="98"/>
      <c r="I211" s="96"/>
      <c r="J211" s="98"/>
      <c r="K211" s="98"/>
      <c r="L211" s="98"/>
    </row>
    <row r="212" spans="1:12" s="87" customFormat="1" ht="16.5" customHeight="1">
      <c r="A212" s="37" t="s">
        <v>261</v>
      </c>
      <c r="B212" s="40" t="s">
        <v>262</v>
      </c>
      <c r="C212" s="137"/>
      <c r="D212" s="137"/>
      <c r="E212" s="117"/>
      <c r="F212" s="92"/>
      <c r="G212" s="126"/>
      <c r="H212" s="98"/>
      <c r="I212" s="96"/>
      <c r="J212" s="98"/>
      <c r="K212" s="98"/>
      <c r="L212" s="98"/>
    </row>
    <row r="213" spans="1:12" s="87" customFormat="1" ht="16.5" customHeight="1">
      <c r="A213" s="173" t="s">
        <v>150</v>
      </c>
      <c r="B213" s="54" t="s">
        <v>263</v>
      </c>
      <c r="C213" s="137" t="s">
        <v>92</v>
      </c>
      <c r="D213" s="137">
        <v>2</v>
      </c>
      <c r="E213" s="106"/>
      <c r="F213" s="92"/>
      <c r="G213" s="41">
        <f>D213*E213</f>
        <v>0</v>
      </c>
      <c r="H213" s="98"/>
      <c r="I213" s="96"/>
      <c r="J213" s="98"/>
      <c r="K213" s="98"/>
      <c r="L213" s="98"/>
    </row>
    <row r="214" spans="1:12" s="87" customFormat="1" ht="16.5" customHeight="1">
      <c r="A214" s="37" t="s">
        <v>264</v>
      </c>
      <c r="B214" s="40" t="s">
        <v>265</v>
      </c>
      <c r="C214" s="137"/>
      <c r="D214" s="137"/>
      <c r="E214" s="117"/>
      <c r="F214" s="92"/>
      <c r="G214" s="126"/>
      <c r="H214" s="98"/>
      <c r="I214" s="96"/>
      <c r="J214" s="98"/>
      <c r="K214" s="98"/>
      <c r="L214" s="98"/>
    </row>
    <row r="215" spans="1:12" s="87" customFormat="1" ht="16.5" customHeight="1">
      <c r="A215" s="173" t="s">
        <v>150</v>
      </c>
      <c r="B215" s="54" t="s">
        <v>266</v>
      </c>
      <c r="C215" s="137" t="s">
        <v>92</v>
      </c>
      <c r="D215" s="137">
        <v>3</v>
      </c>
      <c r="E215" s="106"/>
      <c r="F215" s="92"/>
      <c r="G215" s="41">
        <f aca="true" t="shared" si="6" ref="G215:G220">D215*E215</f>
        <v>0</v>
      </c>
      <c r="H215" s="98"/>
      <c r="I215" s="96"/>
      <c r="J215" s="98"/>
      <c r="K215" s="98"/>
      <c r="L215" s="98"/>
    </row>
    <row r="216" spans="1:12" s="87" customFormat="1" ht="16.5" customHeight="1">
      <c r="A216" s="173" t="s">
        <v>152</v>
      </c>
      <c r="B216" s="54" t="s">
        <v>267</v>
      </c>
      <c r="C216" s="137" t="s">
        <v>92</v>
      </c>
      <c r="D216" s="137">
        <v>4</v>
      </c>
      <c r="E216" s="106"/>
      <c r="F216" s="92"/>
      <c r="G216" s="41">
        <f t="shared" si="6"/>
        <v>0</v>
      </c>
      <c r="H216" s="98"/>
      <c r="I216" s="96"/>
      <c r="J216" s="98"/>
      <c r="K216" s="98"/>
      <c r="L216" s="98"/>
    </row>
    <row r="217" spans="1:12" s="87" customFormat="1" ht="16.5" customHeight="1">
      <c r="A217" s="173" t="s">
        <v>161</v>
      </c>
      <c r="B217" s="54" t="s">
        <v>268</v>
      </c>
      <c r="C217" s="137" t="s">
        <v>92</v>
      </c>
      <c r="D217" s="137">
        <v>3</v>
      </c>
      <c r="E217" s="106"/>
      <c r="F217" s="92"/>
      <c r="G217" s="41">
        <f t="shared" si="6"/>
        <v>0</v>
      </c>
      <c r="H217" s="98"/>
      <c r="I217" s="96"/>
      <c r="J217" s="98"/>
      <c r="K217" s="98"/>
      <c r="L217" s="98"/>
    </row>
    <row r="218" spans="1:12" s="87" customFormat="1" ht="16.5" customHeight="1">
      <c r="A218" s="173" t="s">
        <v>174</v>
      </c>
      <c r="B218" s="54" t="s">
        <v>269</v>
      </c>
      <c r="C218" s="137" t="s">
        <v>92</v>
      </c>
      <c r="D218" s="137">
        <v>1</v>
      </c>
      <c r="E218" s="106"/>
      <c r="F218" s="92"/>
      <c r="G218" s="41">
        <f t="shared" si="6"/>
        <v>0</v>
      </c>
      <c r="H218" s="98"/>
      <c r="I218" s="96"/>
      <c r="J218" s="98"/>
      <c r="K218" s="98"/>
      <c r="L218" s="98"/>
    </row>
    <row r="219" spans="1:12" s="87" customFormat="1" ht="16.5" customHeight="1">
      <c r="A219" s="37" t="s">
        <v>270</v>
      </c>
      <c r="B219" s="40" t="s">
        <v>271</v>
      </c>
      <c r="C219" s="137"/>
      <c r="D219" s="137"/>
      <c r="E219" s="117"/>
      <c r="F219" s="92"/>
      <c r="G219" s="126"/>
      <c r="H219" s="98"/>
      <c r="I219" s="96"/>
      <c r="J219" s="98"/>
      <c r="K219" s="98"/>
      <c r="L219" s="98"/>
    </row>
    <row r="220" spans="1:12" s="87" customFormat="1" ht="16.5" customHeight="1">
      <c r="A220" s="173" t="s">
        <v>150</v>
      </c>
      <c r="B220" s="54" t="s">
        <v>272</v>
      </c>
      <c r="C220" s="137" t="s">
        <v>92</v>
      </c>
      <c r="D220" s="137">
        <v>50</v>
      </c>
      <c r="E220" s="106"/>
      <c r="F220" s="92"/>
      <c r="G220" s="41">
        <f t="shared" si="6"/>
        <v>0</v>
      </c>
      <c r="H220" s="98"/>
      <c r="I220" s="96"/>
      <c r="J220" s="98"/>
      <c r="K220" s="98"/>
      <c r="L220" s="98"/>
    </row>
    <row r="221" spans="1:26" s="87" customFormat="1" ht="16.5" customHeight="1">
      <c r="A221" s="40" t="s">
        <v>273</v>
      </c>
      <c r="B221" s="40" t="s">
        <v>359</v>
      </c>
      <c r="C221" s="137"/>
      <c r="D221" s="137"/>
      <c r="E221" s="117"/>
      <c r="F221" s="92"/>
      <c r="G221" s="126"/>
      <c r="H221" s="74"/>
      <c r="I221" s="96"/>
      <c r="J221" s="98"/>
      <c r="K221" s="98"/>
      <c r="L221" s="97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s="87" customFormat="1" ht="16.5" customHeight="1">
      <c r="A222" s="37" t="s">
        <v>274</v>
      </c>
      <c r="B222" s="40" t="s">
        <v>275</v>
      </c>
      <c r="C222" s="137"/>
      <c r="D222" s="137"/>
      <c r="E222" s="117"/>
      <c r="F222" s="92"/>
      <c r="G222" s="126"/>
      <c r="H222" s="74"/>
      <c r="I222" s="96"/>
      <c r="J222" s="98"/>
      <c r="K222" s="98"/>
      <c r="L222" s="97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s="87" customFormat="1" ht="30" customHeight="1">
      <c r="A223" s="174" t="s">
        <v>150</v>
      </c>
      <c r="B223" s="156" t="s">
        <v>276</v>
      </c>
      <c r="C223" s="137" t="s">
        <v>92</v>
      </c>
      <c r="D223" s="137">
        <v>6</v>
      </c>
      <c r="E223" s="106"/>
      <c r="F223" s="92"/>
      <c r="G223" s="41">
        <f>D223*E223</f>
        <v>0</v>
      </c>
      <c r="H223" s="74"/>
      <c r="I223" s="96"/>
      <c r="J223" s="98"/>
      <c r="K223" s="98"/>
      <c r="L223" s="97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s="87" customFormat="1" ht="16.5" customHeight="1">
      <c r="A224" s="173" t="s">
        <v>152</v>
      </c>
      <c r="B224" s="54" t="s">
        <v>277</v>
      </c>
      <c r="C224" s="137" t="s">
        <v>92</v>
      </c>
      <c r="D224" s="137">
        <v>2</v>
      </c>
      <c r="E224" s="106"/>
      <c r="F224" s="92"/>
      <c r="G224" s="41">
        <f>D224*E224</f>
        <v>0</v>
      </c>
      <c r="H224" s="74"/>
      <c r="I224" s="96"/>
      <c r="J224" s="98"/>
      <c r="K224" s="98"/>
      <c r="L224" s="97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s="87" customFormat="1" ht="16.5" customHeight="1">
      <c r="A225" s="173" t="s">
        <v>161</v>
      </c>
      <c r="B225" s="54" t="s">
        <v>278</v>
      </c>
      <c r="C225" s="137" t="s">
        <v>92</v>
      </c>
      <c r="D225" s="137">
        <v>2</v>
      </c>
      <c r="E225" s="106"/>
      <c r="F225" s="92"/>
      <c r="G225" s="41">
        <f>D225*E225</f>
        <v>0</v>
      </c>
      <c r="H225" s="74"/>
      <c r="I225" s="96"/>
      <c r="J225" s="98"/>
      <c r="K225" s="98"/>
      <c r="L225" s="97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12" s="87" customFormat="1" ht="16.5" customHeight="1">
      <c r="A226" s="173" t="s">
        <v>174</v>
      </c>
      <c r="B226" s="54" t="s">
        <v>279</v>
      </c>
      <c r="C226" s="137" t="s">
        <v>92</v>
      </c>
      <c r="D226" s="137">
        <v>2</v>
      </c>
      <c r="E226" s="106"/>
      <c r="F226" s="92"/>
      <c r="G226" s="41">
        <f>D226*E226</f>
        <v>0</v>
      </c>
      <c r="H226" s="74"/>
      <c r="I226" s="96"/>
      <c r="J226" s="98"/>
      <c r="K226" s="98"/>
      <c r="L226" s="98"/>
    </row>
    <row r="227" spans="1:12" s="87" customFormat="1" ht="16.5" customHeight="1">
      <c r="A227" s="40" t="s">
        <v>280</v>
      </c>
      <c r="B227" s="40" t="s">
        <v>360</v>
      </c>
      <c r="C227" s="137"/>
      <c r="D227" s="137"/>
      <c r="E227" s="117"/>
      <c r="F227" s="92"/>
      <c r="G227" s="126"/>
      <c r="H227" s="74"/>
      <c r="I227" s="96"/>
      <c r="J227" s="98"/>
      <c r="K227" s="98"/>
      <c r="L227" s="98"/>
    </row>
    <row r="228" spans="1:12" s="87" customFormat="1" ht="16.5" customHeight="1">
      <c r="A228" s="37" t="s">
        <v>281</v>
      </c>
      <c r="B228" s="40" t="s">
        <v>282</v>
      </c>
      <c r="C228" s="137"/>
      <c r="D228" s="137"/>
      <c r="E228" s="117"/>
      <c r="F228" s="92"/>
      <c r="G228" s="126"/>
      <c r="H228" s="74"/>
      <c r="I228" s="96"/>
      <c r="J228" s="98"/>
      <c r="K228" s="98"/>
      <c r="L228" s="98"/>
    </row>
    <row r="229" spans="1:12" s="87" customFormat="1" ht="16.5" customHeight="1">
      <c r="A229" s="173" t="s">
        <v>150</v>
      </c>
      <c r="B229" s="54" t="s">
        <v>283</v>
      </c>
      <c r="C229" s="137" t="s">
        <v>143</v>
      </c>
      <c r="D229" s="137">
        <v>25</v>
      </c>
      <c r="E229" s="106"/>
      <c r="F229" s="92"/>
      <c r="G229" s="41">
        <f>D229*E229</f>
        <v>0</v>
      </c>
      <c r="H229" s="74"/>
      <c r="I229" s="96"/>
      <c r="J229" s="98"/>
      <c r="K229" s="98"/>
      <c r="L229" s="98"/>
    </row>
    <row r="230" spans="1:12" s="87" customFormat="1" ht="16.5" customHeight="1">
      <c r="A230" s="173" t="s">
        <v>152</v>
      </c>
      <c r="B230" s="54" t="s">
        <v>284</v>
      </c>
      <c r="C230" s="137" t="s">
        <v>143</v>
      </c>
      <c r="D230" s="137">
        <v>20</v>
      </c>
      <c r="E230" s="106"/>
      <c r="F230" s="92"/>
      <c r="G230" s="41">
        <f aca="true" t="shared" si="7" ref="G230:G237">D230*E230</f>
        <v>0</v>
      </c>
      <c r="H230" s="74"/>
      <c r="I230" s="96"/>
      <c r="J230" s="98"/>
      <c r="K230" s="98"/>
      <c r="L230" s="98"/>
    </row>
    <row r="231" spans="1:12" s="87" customFormat="1" ht="16.5" customHeight="1">
      <c r="A231" s="173" t="s">
        <v>161</v>
      </c>
      <c r="B231" s="54" t="s">
        <v>285</v>
      </c>
      <c r="C231" s="137" t="s">
        <v>143</v>
      </c>
      <c r="D231" s="137">
        <v>40</v>
      </c>
      <c r="E231" s="106"/>
      <c r="F231" s="92"/>
      <c r="G231" s="41">
        <f t="shared" si="7"/>
        <v>0</v>
      </c>
      <c r="H231" s="74"/>
      <c r="I231" s="96"/>
      <c r="J231" s="98"/>
      <c r="K231" s="98"/>
      <c r="L231" s="98"/>
    </row>
    <row r="232" spans="1:12" s="87" customFormat="1" ht="16.5" customHeight="1">
      <c r="A232" s="173" t="s">
        <v>174</v>
      </c>
      <c r="B232" s="54" t="s">
        <v>286</v>
      </c>
      <c r="C232" s="137" t="s">
        <v>143</v>
      </c>
      <c r="D232" s="137">
        <v>30</v>
      </c>
      <c r="E232" s="106"/>
      <c r="F232" s="92"/>
      <c r="G232" s="41">
        <f t="shared" si="7"/>
        <v>0</v>
      </c>
      <c r="H232" s="74"/>
      <c r="I232" s="96"/>
      <c r="J232" s="98"/>
      <c r="K232" s="98"/>
      <c r="L232" s="98"/>
    </row>
    <row r="233" spans="1:12" s="87" customFormat="1" ht="16.5" customHeight="1">
      <c r="A233" s="173" t="s">
        <v>176</v>
      </c>
      <c r="B233" s="54" t="s">
        <v>287</v>
      </c>
      <c r="C233" s="137" t="s">
        <v>143</v>
      </c>
      <c r="D233" s="137">
        <v>50</v>
      </c>
      <c r="E233" s="106"/>
      <c r="F233" s="92"/>
      <c r="G233" s="41">
        <f t="shared" si="7"/>
        <v>0</v>
      </c>
      <c r="H233" s="74"/>
      <c r="I233" s="96"/>
      <c r="J233" s="98"/>
      <c r="K233" s="98"/>
      <c r="L233" s="98"/>
    </row>
    <row r="234" spans="1:12" s="87" customFormat="1" ht="16.5" customHeight="1">
      <c r="A234" s="173" t="s">
        <v>203</v>
      </c>
      <c r="B234" s="54" t="s">
        <v>288</v>
      </c>
      <c r="C234" s="137" t="s">
        <v>143</v>
      </c>
      <c r="D234" s="137">
        <v>50</v>
      </c>
      <c r="E234" s="106"/>
      <c r="F234" s="92"/>
      <c r="G234" s="41">
        <f t="shared" si="7"/>
        <v>0</v>
      </c>
      <c r="H234" s="74"/>
      <c r="I234" s="96"/>
      <c r="J234" s="98"/>
      <c r="K234" s="98"/>
      <c r="L234" s="98"/>
    </row>
    <row r="235" spans="1:12" s="87" customFormat="1" ht="16.5" customHeight="1">
      <c r="A235" s="173" t="s">
        <v>205</v>
      </c>
      <c r="B235" s="54" t="s">
        <v>289</v>
      </c>
      <c r="C235" s="137" t="s">
        <v>143</v>
      </c>
      <c r="D235" s="137">
        <v>50</v>
      </c>
      <c r="E235" s="106"/>
      <c r="F235" s="92"/>
      <c r="G235" s="41">
        <f t="shared" si="7"/>
        <v>0</v>
      </c>
      <c r="H235" s="74"/>
      <c r="I235" s="96"/>
      <c r="J235" s="98"/>
      <c r="K235" s="98"/>
      <c r="L235" s="98"/>
    </row>
    <row r="236" spans="1:12" s="85" customFormat="1" ht="16.5" customHeight="1">
      <c r="A236" s="173" t="s">
        <v>207</v>
      </c>
      <c r="B236" s="54" t="s">
        <v>290</v>
      </c>
      <c r="C236" s="137" t="s">
        <v>143</v>
      </c>
      <c r="D236" s="137">
        <v>20</v>
      </c>
      <c r="E236" s="106"/>
      <c r="F236" s="92"/>
      <c r="G236" s="41">
        <f t="shared" si="7"/>
        <v>0</v>
      </c>
      <c r="H236" s="74"/>
      <c r="I236" s="96"/>
      <c r="J236" s="98"/>
      <c r="K236" s="98"/>
      <c r="L236" s="97"/>
    </row>
    <row r="237" spans="1:12" s="85" customFormat="1" ht="16.5" customHeight="1">
      <c r="A237" s="173" t="s">
        <v>291</v>
      </c>
      <c r="B237" s="54" t="s">
        <v>292</v>
      </c>
      <c r="C237" s="137" t="s">
        <v>143</v>
      </c>
      <c r="D237" s="137">
        <v>60</v>
      </c>
      <c r="E237" s="106"/>
      <c r="F237" s="92"/>
      <c r="G237" s="41">
        <f t="shared" si="7"/>
        <v>0</v>
      </c>
      <c r="H237" s="74"/>
      <c r="I237" s="96"/>
      <c r="J237" s="98"/>
      <c r="K237" s="98"/>
      <c r="L237" s="97"/>
    </row>
    <row r="238" spans="1:12" s="87" customFormat="1" ht="16.5" customHeight="1">
      <c r="A238" s="37" t="s">
        <v>293</v>
      </c>
      <c r="B238" s="40" t="s">
        <v>294</v>
      </c>
      <c r="C238" s="137"/>
      <c r="D238" s="137"/>
      <c r="E238" s="117"/>
      <c r="F238" s="92"/>
      <c r="G238" s="126"/>
      <c r="H238" s="74"/>
      <c r="I238" s="96"/>
      <c r="J238" s="98"/>
      <c r="K238" s="98"/>
      <c r="L238" s="98"/>
    </row>
    <row r="239" spans="1:12" s="87" customFormat="1" ht="16.5" customHeight="1">
      <c r="A239" s="173" t="s">
        <v>150</v>
      </c>
      <c r="B239" s="54" t="s">
        <v>295</v>
      </c>
      <c r="C239" s="137" t="s">
        <v>143</v>
      </c>
      <c r="D239" s="137">
        <v>50</v>
      </c>
      <c r="E239" s="106"/>
      <c r="F239" s="92"/>
      <c r="G239" s="41">
        <f>D239*E239</f>
        <v>0</v>
      </c>
      <c r="H239" s="74"/>
      <c r="I239" s="96"/>
      <c r="J239" s="98"/>
      <c r="K239" s="98"/>
      <c r="L239" s="98"/>
    </row>
    <row r="240" spans="1:12" s="85" customFormat="1" ht="16.5" customHeight="1">
      <c r="A240" s="173" t="s">
        <v>152</v>
      </c>
      <c r="B240" s="54" t="s">
        <v>296</v>
      </c>
      <c r="C240" s="137" t="s">
        <v>143</v>
      </c>
      <c r="D240" s="137">
        <v>50</v>
      </c>
      <c r="E240" s="106"/>
      <c r="F240" s="92"/>
      <c r="G240" s="41">
        <f>D240*E240</f>
        <v>0</v>
      </c>
      <c r="H240" s="74"/>
      <c r="I240" s="96"/>
      <c r="J240" s="97"/>
      <c r="K240" s="97"/>
      <c r="L240" s="97"/>
    </row>
    <row r="241" spans="1:12" s="85" customFormat="1" ht="16.5" customHeight="1">
      <c r="A241" s="173" t="s">
        <v>161</v>
      </c>
      <c r="B241" s="54" t="s">
        <v>297</v>
      </c>
      <c r="C241" s="137" t="s">
        <v>143</v>
      </c>
      <c r="D241" s="137">
        <v>40</v>
      </c>
      <c r="E241" s="106"/>
      <c r="F241" s="92"/>
      <c r="G241" s="41">
        <f>D241*E241</f>
        <v>0</v>
      </c>
      <c r="H241" s="74"/>
      <c r="I241" s="96"/>
      <c r="J241" s="97"/>
      <c r="K241" s="97"/>
      <c r="L241" s="97"/>
    </row>
    <row r="242" spans="1:12" s="85" customFormat="1" ht="16.5" customHeight="1">
      <c r="A242" s="173" t="s">
        <v>174</v>
      </c>
      <c r="B242" s="54" t="s">
        <v>298</v>
      </c>
      <c r="C242" s="137" t="s">
        <v>143</v>
      </c>
      <c r="D242" s="137">
        <v>40</v>
      </c>
      <c r="E242" s="106"/>
      <c r="F242" s="92"/>
      <c r="G242" s="41">
        <f>D242*E242</f>
        <v>0</v>
      </c>
      <c r="H242" s="74"/>
      <c r="I242" s="96"/>
      <c r="J242" s="97"/>
      <c r="K242" s="97"/>
      <c r="L242" s="97"/>
    </row>
    <row r="243" spans="1:12" s="85" customFormat="1" ht="16.5" customHeight="1">
      <c r="A243" s="173" t="s">
        <v>176</v>
      </c>
      <c r="B243" s="54" t="s">
        <v>299</v>
      </c>
      <c r="C243" s="137" t="s">
        <v>143</v>
      </c>
      <c r="D243" s="137">
        <v>50</v>
      </c>
      <c r="E243" s="106"/>
      <c r="F243" s="92"/>
      <c r="G243" s="41">
        <f>D243*E243</f>
        <v>0</v>
      </c>
      <c r="H243" s="74"/>
      <c r="I243" s="96"/>
      <c r="J243" s="97"/>
      <c r="K243" s="97"/>
      <c r="L243" s="97"/>
    </row>
    <row r="244" spans="1:12" s="85" customFormat="1" ht="16.5" customHeight="1">
      <c r="A244" s="37" t="s">
        <v>300</v>
      </c>
      <c r="B244" s="40" t="s">
        <v>301</v>
      </c>
      <c r="C244" s="137"/>
      <c r="D244" s="137"/>
      <c r="E244" s="117"/>
      <c r="F244" s="92"/>
      <c r="G244" s="126"/>
      <c r="H244" s="74"/>
      <c r="I244" s="96"/>
      <c r="J244" s="97"/>
      <c r="K244" s="97"/>
      <c r="L244" s="97"/>
    </row>
    <row r="245" spans="1:12" s="85" customFormat="1" ht="16.5" customHeight="1">
      <c r="A245" s="173" t="s">
        <v>150</v>
      </c>
      <c r="B245" s="54" t="s">
        <v>302</v>
      </c>
      <c r="C245" s="137" t="s">
        <v>143</v>
      </c>
      <c r="D245" s="137">
        <v>20</v>
      </c>
      <c r="E245" s="106"/>
      <c r="F245" s="92"/>
      <c r="G245" s="41">
        <f>D245*E245</f>
        <v>0</v>
      </c>
      <c r="H245" s="74"/>
      <c r="I245" s="96"/>
      <c r="J245" s="97"/>
      <c r="K245" s="97"/>
      <c r="L245" s="97"/>
    </row>
    <row r="246" spans="1:12" s="85" customFormat="1" ht="16.5" customHeight="1">
      <c r="A246" s="40" t="s">
        <v>303</v>
      </c>
      <c r="B246" s="40" t="s">
        <v>361</v>
      </c>
      <c r="C246" s="137"/>
      <c r="D246" s="137"/>
      <c r="E246" s="117"/>
      <c r="F246" s="92"/>
      <c r="G246" s="126"/>
      <c r="H246" s="74"/>
      <c r="I246" s="96"/>
      <c r="J246" s="97"/>
      <c r="K246" s="97"/>
      <c r="L246" s="97"/>
    </row>
    <row r="247" spans="1:12" s="85" customFormat="1" ht="30" customHeight="1">
      <c r="A247" s="172" t="s">
        <v>304</v>
      </c>
      <c r="B247" s="156" t="s">
        <v>390</v>
      </c>
      <c r="C247" s="137"/>
      <c r="D247" s="137"/>
      <c r="E247" s="117"/>
      <c r="F247" s="92"/>
      <c r="G247" s="126"/>
      <c r="H247" s="74"/>
      <c r="I247" s="96"/>
      <c r="J247" s="97"/>
      <c r="K247" s="97"/>
      <c r="L247" s="97"/>
    </row>
    <row r="248" spans="1:12" s="85" customFormat="1" ht="40.5" customHeight="1">
      <c r="A248" s="174" t="s">
        <v>150</v>
      </c>
      <c r="B248" s="156" t="s">
        <v>305</v>
      </c>
      <c r="C248" s="137" t="s">
        <v>9</v>
      </c>
      <c r="D248" s="137">
        <v>1</v>
      </c>
      <c r="E248" s="106"/>
      <c r="F248" s="92"/>
      <c r="G248" s="41">
        <f>D248*E248</f>
        <v>0</v>
      </c>
      <c r="H248" s="74"/>
      <c r="I248" s="96"/>
      <c r="J248" s="97"/>
      <c r="K248" s="97"/>
      <c r="L248" s="97"/>
    </row>
    <row r="249" spans="1:12" s="85" customFormat="1" ht="27.75" customHeight="1">
      <c r="A249" s="174" t="s">
        <v>152</v>
      </c>
      <c r="B249" s="156" t="s">
        <v>306</v>
      </c>
      <c r="C249" s="137" t="s">
        <v>9</v>
      </c>
      <c r="D249" s="137">
        <v>1</v>
      </c>
      <c r="E249" s="106"/>
      <c r="F249" s="92"/>
      <c r="G249" s="41">
        <f>D249*E249</f>
        <v>0</v>
      </c>
      <c r="H249" s="74"/>
      <c r="I249" s="96"/>
      <c r="J249" s="97"/>
      <c r="K249" s="97"/>
      <c r="L249" s="97"/>
    </row>
    <row r="250" spans="1:12" s="85" customFormat="1" ht="27.75" customHeight="1">
      <c r="A250" s="174" t="s">
        <v>161</v>
      </c>
      <c r="B250" s="156" t="s">
        <v>307</v>
      </c>
      <c r="C250" s="137" t="s">
        <v>9</v>
      </c>
      <c r="D250" s="137">
        <v>1</v>
      </c>
      <c r="E250" s="106"/>
      <c r="F250" s="92"/>
      <c r="G250" s="41">
        <f>D250*E250</f>
        <v>0</v>
      </c>
      <c r="H250" s="74"/>
      <c r="I250" s="96"/>
      <c r="J250" s="97"/>
      <c r="K250" s="97"/>
      <c r="L250" s="97"/>
    </row>
    <row r="251" spans="1:12" s="85" customFormat="1" ht="16.5" customHeight="1">
      <c r="A251" s="37" t="s">
        <v>308</v>
      </c>
      <c r="B251" s="54" t="s">
        <v>309</v>
      </c>
      <c r="C251" s="137"/>
      <c r="D251" s="137"/>
      <c r="E251" s="117"/>
      <c r="F251" s="92"/>
      <c r="G251" s="126"/>
      <c r="H251" s="74"/>
      <c r="I251" s="96"/>
      <c r="J251" s="97"/>
      <c r="K251" s="97"/>
      <c r="L251" s="97"/>
    </row>
    <row r="252" spans="1:12" s="87" customFormat="1" ht="16.5" customHeight="1">
      <c r="A252" s="173" t="s">
        <v>150</v>
      </c>
      <c r="B252" s="54" t="s">
        <v>310</v>
      </c>
      <c r="C252" s="137" t="s">
        <v>9</v>
      </c>
      <c r="D252" s="137">
        <v>1</v>
      </c>
      <c r="E252" s="106"/>
      <c r="F252" s="92"/>
      <c r="G252" s="41">
        <f>D252*E252</f>
        <v>0</v>
      </c>
      <c r="H252" s="74"/>
      <c r="I252" s="96"/>
      <c r="J252" s="98"/>
      <c r="K252" s="98"/>
      <c r="L252" s="98"/>
    </row>
    <row r="253" spans="1:12" s="85" customFormat="1" ht="16.5" customHeight="1">
      <c r="A253" s="40" t="s">
        <v>311</v>
      </c>
      <c r="B253" s="40" t="s">
        <v>362</v>
      </c>
      <c r="C253" s="137"/>
      <c r="D253" s="137"/>
      <c r="E253" s="117"/>
      <c r="F253" s="92"/>
      <c r="G253" s="126"/>
      <c r="H253" s="74"/>
      <c r="I253" s="96"/>
      <c r="J253" s="97"/>
      <c r="K253" s="97"/>
      <c r="L253" s="97"/>
    </row>
    <row r="254" spans="1:12" s="85" customFormat="1" ht="16.5" customHeight="1">
      <c r="A254" s="173" t="s">
        <v>150</v>
      </c>
      <c r="B254" s="54" t="s">
        <v>312</v>
      </c>
      <c r="C254" s="137" t="s">
        <v>9</v>
      </c>
      <c r="D254" s="137">
        <v>1</v>
      </c>
      <c r="E254" s="106"/>
      <c r="F254" s="92"/>
      <c r="G254" s="41">
        <f>D254*E254</f>
        <v>0</v>
      </c>
      <c r="H254" s="74"/>
      <c r="I254" s="96"/>
      <c r="J254" s="97"/>
      <c r="K254" s="97"/>
      <c r="L254" s="97"/>
    </row>
    <row r="255" spans="1:12" s="85" customFormat="1" ht="16.5" customHeight="1">
      <c r="A255" s="173" t="s">
        <v>152</v>
      </c>
      <c r="B255" s="54" t="s">
        <v>313</v>
      </c>
      <c r="C255" s="137" t="s">
        <v>9</v>
      </c>
      <c r="D255" s="137">
        <v>1</v>
      </c>
      <c r="E255" s="106"/>
      <c r="F255" s="92"/>
      <c r="G255" s="41">
        <f>D255*E255</f>
        <v>0</v>
      </c>
      <c r="H255" s="74"/>
      <c r="I255" s="96"/>
      <c r="J255" s="97"/>
      <c r="K255" s="97"/>
      <c r="L255" s="97"/>
    </row>
    <row r="256" spans="1:12" s="76" customFormat="1" ht="19.5" customHeight="1">
      <c r="A256" s="175"/>
      <c r="B256" s="149" t="s">
        <v>146</v>
      </c>
      <c r="C256" s="42"/>
      <c r="D256" s="24"/>
      <c r="E256" s="111" t="s">
        <v>5</v>
      </c>
      <c r="F256" s="77"/>
      <c r="G256" s="129">
        <f>SUM(G124:G255)</f>
        <v>0</v>
      </c>
      <c r="H256" s="99"/>
      <c r="I256" s="96"/>
      <c r="J256" s="100"/>
      <c r="K256" s="100"/>
      <c r="L256" s="100"/>
    </row>
    <row r="257" spans="1:9" s="45" customFormat="1" ht="16.5" customHeight="1">
      <c r="A257" s="176" t="s">
        <v>366</v>
      </c>
      <c r="B257" s="162" t="s">
        <v>367</v>
      </c>
      <c r="C257" s="144"/>
      <c r="D257" s="139"/>
      <c r="E257" s="101"/>
      <c r="F257" s="102"/>
      <c r="G257" s="130"/>
      <c r="H257" s="74"/>
      <c r="I257" s="96"/>
    </row>
    <row r="258" spans="1:9" s="45" customFormat="1" ht="16.5" customHeight="1">
      <c r="A258" s="176" t="s">
        <v>368</v>
      </c>
      <c r="B258" s="162" t="s">
        <v>369</v>
      </c>
      <c r="C258" s="144"/>
      <c r="D258" s="139"/>
      <c r="E258" s="101"/>
      <c r="F258" s="102"/>
      <c r="G258" s="130"/>
      <c r="H258" s="74"/>
      <c r="I258" s="96"/>
    </row>
    <row r="259" spans="1:9" s="45" customFormat="1" ht="16.5" customHeight="1">
      <c r="A259" s="177" t="s">
        <v>370</v>
      </c>
      <c r="B259" s="163" t="s">
        <v>371</v>
      </c>
      <c r="C259" s="144" t="s">
        <v>103</v>
      </c>
      <c r="D259" s="139">
        <v>110</v>
      </c>
      <c r="E259" s="106"/>
      <c r="F259" s="102"/>
      <c r="G259" s="131">
        <f aca="true" t="shared" si="8" ref="G259:G267">D259*E259</f>
        <v>0</v>
      </c>
      <c r="H259" s="74"/>
      <c r="I259" s="96"/>
    </row>
    <row r="260" spans="1:9" s="45" customFormat="1" ht="16.5" customHeight="1">
      <c r="A260" s="177" t="s">
        <v>372</v>
      </c>
      <c r="B260" s="163" t="s">
        <v>373</v>
      </c>
      <c r="C260" s="144" t="s">
        <v>103</v>
      </c>
      <c r="D260" s="139">
        <v>50</v>
      </c>
      <c r="E260" s="106"/>
      <c r="F260" s="102"/>
      <c r="G260" s="131">
        <f t="shared" si="8"/>
        <v>0</v>
      </c>
      <c r="H260" s="74"/>
      <c r="I260" s="96"/>
    </row>
    <row r="261" spans="1:9" s="45" customFormat="1" ht="16.5" customHeight="1">
      <c r="A261" s="177" t="s">
        <v>374</v>
      </c>
      <c r="B261" s="163" t="s">
        <v>375</v>
      </c>
      <c r="C261" s="144" t="s">
        <v>103</v>
      </c>
      <c r="D261" s="139">
        <v>155</v>
      </c>
      <c r="E261" s="106"/>
      <c r="F261" s="102"/>
      <c r="G261" s="131">
        <f t="shared" si="8"/>
        <v>0</v>
      </c>
      <c r="H261" s="74"/>
      <c r="I261" s="96"/>
    </row>
    <row r="262" spans="1:9" s="45" customFormat="1" ht="16.5" customHeight="1">
      <c r="A262" s="177" t="s">
        <v>376</v>
      </c>
      <c r="B262" s="163" t="s">
        <v>377</v>
      </c>
      <c r="C262" s="144" t="s">
        <v>143</v>
      </c>
      <c r="D262" s="139">
        <v>18</v>
      </c>
      <c r="E262" s="106"/>
      <c r="F262" s="102"/>
      <c r="G262" s="131">
        <f t="shared" si="8"/>
        <v>0</v>
      </c>
      <c r="H262" s="74"/>
      <c r="I262" s="96"/>
    </row>
    <row r="263" spans="1:9" s="45" customFormat="1" ht="16.5" customHeight="1">
      <c r="A263" s="177" t="s">
        <v>378</v>
      </c>
      <c r="B263" s="162" t="s">
        <v>379</v>
      </c>
      <c r="C263" s="144"/>
      <c r="D263" s="139"/>
      <c r="E263" s="101"/>
      <c r="F263" s="102"/>
      <c r="G263" s="130"/>
      <c r="H263" s="74"/>
      <c r="I263" s="96"/>
    </row>
    <row r="264" spans="1:9" s="45" customFormat="1" ht="16.5" customHeight="1">
      <c r="A264" s="177" t="s">
        <v>380</v>
      </c>
      <c r="B264" s="163" t="s">
        <v>398</v>
      </c>
      <c r="C264" s="144" t="s">
        <v>103</v>
      </c>
      <c r="D264" s="139">
        <v>165</v>
      </c>
      <c r="E264" s="106"/>
      <c r="F264" s="102"/>
      <c r="G264" s="131">
        <f t="shared" si="8"/>
        <v>0</v>
      </c>
      <c r="H264" s="74"/>
      <c r="I264" s="96"/>
    </row>
    <row r="265" spans="1:9" s="45" customFormat="1" ht="16.5" customHeight="1">
      <c r="A265" s="177" t="s">
        <v>381</v>
      </c>
      <c r="B265" s="163" t="s">
        <v>382</v>
      </c>
      <c r="C265" s="144" t="s">
        <v>103</v>
      </c>
      <c r="D265" s="139">
        <v>48</v>
      </c>
      <c r="E265" s="106"/>
      <c r="F265" s="102"/>
      <c r="G265" s="131">
        <f t="shared" si="8"/>
        <v>0</v>
      </c>
      <c r="H265" s="74"/>
      <c r="I265" s="96"/>
    </row>
    <row r="266" spans="1:9" s="45" customFormat="1" ht="16.5" customHeight="1">
      <c r="A266" s="176" t="s">
        <v>383</v>
      </c>
      <c r="B266" s="162" t="s">
        <v>384</v>
      </c>
      <c r="C266" s="144"/>
      <c r="D266" s="139"/>
      <c r="E266" s="101"/>
      <c r="F266" s="102"/>
      <c r="G266" s="130"/>
      <c r="H266" s="74"/>
      <c r="I266" s="96"/>
    </row>
    <row r="267" spans="1:9" s="45" customFormat="1" ht="16.5" customHeight="1">
      <c r="A267" s="177" t="s">
        <v>385</v>
      </c>
      <c r="B267" s="163" t="s">
        <v>386</v>
      </c>
      <c r="C267" s="144" t="s">
        <v>92</v>
      </c>
      <c r="D267" s="139">
        <v>1</v>
      </c>
      <c r="E267" s="106"/>
      <c r="F267" s="102"/>
      <c r="G267" s="131">
        <f t="shared" si="8"/>
        <v>0</v>
      </c>
      <c r="H267" s="74"/>
      <c r="I267" s="96"/>
    </row>
    <row r="268" spans="1:9" s="45" customFormat="1" ht="16.5" customHeight="1">
      <c r="A268" s="176"/>
      <c r="B268" s="164" t="s">
        <v>366</v>
      </c>
      <c r="C268" s="145"/>
      <c r="D268" s="140"/>
      <c r="E268" s="119" t="s">
        <v>5</v>
      </c>
      <c r="F268" s="103"/>
      <c r="G268" s="129">
        <f>SUM(G259:G267)</f>
        <v>0</v>
      </c>
      <c r="H268" s="74"/>
      <c r="I268" s="96"/>
    </row>
    <row r="269" spans="1:9" s="45" customFormat="1" ht="16.5" customHeight="1">
      <c r="A269" s="64"/>
      <c r="B269" s="61"/>
      <c r="C269" s="49"/>
      <c r="D269" s="132"/>
      <c r="E269" s="39"/>
      <c r="F269" s="39"/>
      <c r="G269" s="123"/>
      <c r="H269" s="74"/>
      <c r="I269" s="96"/>
    </row>
    <row r="270" spans="1:9" s="45" customFormat="1" ht="16.5" customHeight="1">
      <c r="A270" s="64"/>
      <c r="B270" s="75"/>
      <c r="C270" s="73"/>
      <c r="D270" s="49"/>
      <c r="E270" s="120"/>
      <c r="F270" s="68"/>
      <c r="G270" s="44"/>
      <c r="H270" s="74"/>
      <c r="I270" s="96"/>
    </row>
    <row r="271" spans="1:9" s="45" customFormat="1" ht="16.5" customHeight="1">
      <c r="A271" s="64"/>
      <c r="B271" s="61"/>
      <c r="C271" s="49"/>
      <c r="D271" s="132"/>
      <c r="E271" s="59"/>
      <c r="F271" s="59"/>
      <c r="G271" s="132"/>
      <c r="H271" s="74"/>
      <c r="I271" s="96"/>
    </row>
    <row r="272" spans="1:9" s="45" customFormat="1" ht="16.5" customHeight="1">
      <c r="A272" s="66"/>
      <c r="B272" s="62"/>
      <c r="C272" s="49"/>
      <c r="D272" s="132"/>
      <c r="E272" s="59"/>
      <c r="F272" s="59"/>
      <c r="G272" s="132"/>
      <c r="H272" s="74"/>
      <c r="I272" s="96"/>
    </row>
    <row r="273" spans="1:9" s="45" customFormat="1" ht="16.5" customHeight="1">
      <c r="A273" s="66"/>
      <c r="B273" s="62"/>
      <c r="C273" s="49"/>
      <c r="D273" s="132"/>
      <c r="E273" s="59"/>
      <c r="F273" s="59"/>
      <c r="G273" s="132"/>
      <c r="H273" s="74"/>
      <c r="I273" s="96"/>
    </row>
    <row r="274" spans="1:9" s="45" customFormat="1" ht="16.5" customHeight="1">
      <c r="A274" s="64"/>
      <c r="B274" s="61"/>
      <c r="C274" s="49"/>
      <c r="D274" s="132"/>
      <c r="E274" s="39"/>
      <c r="F274" s="39"/>
      <c r="G274" s="123"/>
      <c r="H274" s="74"/>
      <c r="I274" s="96"/>
    </row>
    <row r="275" spans="1:9" s="45" customFormat="1" ht="16.5" customHeight="1">
      <c r="A275" s="64"/>
      <c r="B275" s="61"/>
      <c r="C275" s="49"/>
      <c r="D275" s="132"/>
      <c r="E275" s="39"/>
      <c r="F275" s="39"/>
      <c r="G275" s="123"/>
      <c r="H275" s="74"/>
      <c r="I275" s="96"/>
    </row>
    <row r="276" spans="1:9" s="45" customFormat="1" ht="16.5" customHeight="1">
      <c r="A276" s="64"/>
      <c r="B276" s="61"/>
      <c r="C276" s="49"/>
      <c r="D276" s="132"/>
      <c r="E276" s="39"/>
      <c r="F276" s="39"/>
      <c r="G276" s="123"/>
      <c r="H276" s="74"/>
      <c r="I276" s="96"/>
    </row>
    <row r="277" spans="1:9" s="45" customFormat="1" ht="16.5" customHeight="1">
      <c r="A277" s="66"/>
      <c r="B277" s="62"/>
      <c r="C277" s="49"/>
      <c r="D277" s="132"/>
      <c r="E277" s="59"/>
      <c r="F277" s="59"/>
      <c r="G277" s="123"/>
      <c r="H277" s="74"/>
      <c r="I277" s="96"/>
    </row>
    <row r="278" spans="1:9" s="45" customFormat="1" ht="16.5" customHeight="1">
      <c r="A278" s="64"/>
      <c r="B278" s="61"/>
      <c r="C278" s="49"/>
      <c r="D278" s="132"/>
      <c r="E278" s="39"/>
      <c r="F278" s="39"/>
      <c r="G278" s="123"/>
      <c r="H278" s="74"/>
      <c r="I278" s="96"/>
    </row>
    <row r="279" spans="1:9" s="45" customFormat="1" ht="16.5" customHeight="1">
      <c r="A279" s="64"/>
      <c r="B279" s="61"/>
      <c r="C279" s="49"/>
      <c r="D279" s="132"/>
      <c r="E279" s="39"/>
      <c r="F279" s="39"/>
      <c r="G279" s="123"/>
      <c r="H279" s="74"/>
      <c r="I279" s="96"/>
    </row>
    <row r="280" spans="1:9" s="45" customFormat="1" ht="16.5" customHeight="1">
      <c r="A280" s="66"/>
      <c r="B280" s="62"/>
      <c r="C280" s="49"/>
      <c r="D280" s="132"/>
      <c r="E280" s="59"/>
      <c r="F280" s="59"/>
      <c r="G280" s="123"/>
      <c r="H280" s="74"/>
      <c r="I280" s="96"/>
    </row>
    <row r="281" spans="1:9" s="45" customFormat="1" ht="16.5" customHeight="1">
      <c r="A281" s="64"/>
      <c r="B281" s="61"/>
      <c r="C281" s="49"/>
      <c r="D281" s="132"/>
      <c r="E281" s="39"/>
      <c r="F281" s="39"/>
      <c r="G281" s="123"/>
      <c r="H281" s="74"/>
      <c r="I281" s="96"/>
    </row>
    <row r="282" spans="1:9" s="45" customFormat="1" ht="16.5" customHeight="1">
      <c r="A282" s="64"/>
      <c r="B282" s="61"/>
      <c r="C282" s="49"/>
      <c r="D282" s="132"/>
      <c r="E282" s="39"/>
      <c r="F282" s="39"/>
      <c r="G282" s="123"/>
      <c r="H282" s="74"/>
      <c r="I282" s="96"/>
    </row>
    <row r="283" spans="1:9" s="45" customFormat="1" ht="16.5" customHeight="1">
      <c r="A283" s="64"/>
      <c r="B283" s="61"/>
      <c r="C283" s="49"/>
      <c r="D283" s="132"/>
      <c r="E283" s="39"/>
      <c r="F283" s="39"/>
      <c r="G283" s="123"/>
      <c r="H283" s="74"/>
      <c r="I283" s="96"/>
    </row>
    <row r="284" spans="1:9" s="45" customFormat="1" ht="16.5" customHeight="1">
      <c r="A284" s="64"/>
      <c r="B284" s="61"/>
      <c r="C284" s="49"/>
      <c r="D284" s="132"/>
      <c r="E284" s="39"/>
      <c r="F284" s="39"/>
      <c r="G284" s="123"/>
      <c r="H284" s="74"/>
      <c r="I284" s="96"/>
    </row>
    <row r="285" spans="1:9" s="45" customFormat="1" ht="16.5" customHeight="1">
      <c r="A285" s="64"/>
      <c r="B285" s="61"/>
      <c r="C285" s="49"/>
      <c r="D285" s="132"/>
      <c r="E285" s="39"/>
      <c r="F285" s="39"/>
      <c r="G285" s="123"/>
      <c r="H285" s="74"/>
      <c r="I285" s="96"/>
    </row>
    <row r="286" spans="1:9" s="45" customFormat="1" ht="16.5" customHeight="1">
      <c r="A286" s="64"/>
      <c r="B286" s="61"/>
      <c r="C286" s="49"/>
      <c r="D286" s="132"/>
      <c r="E286" s="39"/>
      <c r="F286" s="39"/>
      <c r="G286" s="123"/>
      <c r="H286" s="74"/>
      <c r="I286" s="96"/>
    </row>
    <row r="287" spans="1:9" s="45" customFormat="1" ht="16.5" customHeight="1">
      <c r="A287" s="64"/>
      <c r="B287" s="61"/>
      <c r="C287" s="49"/>
      <c r="D287" s="132"/>
      <c r="E287" s="39"/>
      <c r="F287" s="39"/>
      <c r="G287" s="123"/>
      <c r="H287" s="74"/>
      <c r="I287" s="96"/>
    </row>
    <row r="288" spans="1:9" s="45" customFormat="1" ht="16.5" customHeight="1">
      <c r="A288" s="64"/>
      <c r="B288" s="61"/>
      <c r="C288" s="49"/>
      <c r="D288" s="132"/>
      <c r="E288" s="39"/>
      <c r="F288" s="39"/>
      <c r="G288" s="123"/>
      <c r="H288" s="74"/>
      <c r="I288" s="96"/>
    </row>
    <row r="289" spans="1:9" s="45" customFormat="1" ht="16.5" customHeight="1">
      <c r="A289" s="66"/>
      <c r="B289" s="62"/>
      <c r="C289" s="49"/>
      <c r="D289" s="132"/>
      <c r="E289" s="59"/>
      <c r="F289" s="59"/>
      <c r="G289" s="123"/>
      <c r="H289" s="74"/>
      <c r="I289" s="96"/>
    </row>
    <row r="290" spans="1:9" s="45" customFormat="1" ht="16.5" customHeight="1">
      <c r="A290" s="64"/>
      <c r="B290" s="61"/>
      <c r="C290" s="49"/>
      <c r="D290" s="132"/>
      <c r="E290" s="39"/>
      <c r="F290" s="39"/>
      <c r="G290" s="123"/>
      <c r="H290" s="74"/>
      <c r="I290" s="96"/>
    </row>
    <row r="291" spans="1:9" s="45" customFormat="1" ht="16.5" customHeight="1">
      <c r="A291" s="64"/>
      <c r="B291" s="61"/>
      <c r="C291" s="49"/>
      <c r="D291" s="132"/>
      <c r="E291" s="39"/>
      <c r="F291" s="39"/>
      <c r="G291" s="123"/>
      <c r="H291" s="74"/>
      <c r="I291" s="96"/>
    </row>
    <row r="292" spans="1:9" s="45" customFormat="1" ht="16.5" customHeight="1">
      <c r="A292" s="64"/>
      <c r="B292" s="61"/>
      <c r="C292" s="49"/>
      <c r="D292" s="132"/>
      <c r="E292" s="39"/>
      <c r="F292" s="39"/>
      <c r="G292" s="123"/>
      <c r="H292" s="74"/>
      <c r="I292" s="96"/>
    </row>
    <row r="293" spans="1:9" s="45" customFormat="1" ht="16.5" customHeight="1">
      <c r="A293" s="64"/>
      <c r="B293" s="61"/>
      <c r="C293" s="49"/>
      <c r="D293" s="132"/>
      <c r="E293" s="39"/>
      <c r="F293" s="39"/>
      <c r="G293" s="123"/>
      <c r="H293" s="74"/>
      <c r="I293" s="96"/>
    </row>
    <row r="294" spans="1:9" s="45" customFormat="1" ht="16.5" customHeight="1">
      <c r="A294" s="66"/>
      <c r="B294" s="62"/>
      <c r="C294" s="49"/>
      <c r="D294" s="132"/>
      <c r="E294" s="59"/>
      <c r="F294" s="59"/>
      <c r="G294" s="123"/>
      <c r="H294" s="74"/>
      <c r="I294" s="96"/>
    </row>
    <row r="295" spans="1:9" s="45" customFormat="1" ht="16.5" customHeight="1">
      <c r="A295" s="64"/>
      <c r="B295" s="61"/>
      <c r="C295" s="49"/>
      <c r="D295" s="132"/>
      <c r="E295" s="39"/>
      <c r="F295" s="39"/>
      <c r="G295" s="123"/>
      <c r="H295" s="74"/>
      <c r="I295" s="96"/>
    </row>
    <row r="296" spans="1:9" s="45" customFormat="1" ht="16.5" customHeight="1">
      <c r="A296" s="66"/>
      <c r="B296" s="62"/>
      <c r="C296" s="49"/>
      <c r="D296" s="132"/>
      <c r="E296" s="59"/>
      <c r="F296" s="59"/>
      <c r="G296" s="123"/>
      <c r="H296" s="74"/>
      <c r="I296" s="96"/>
    </row>
    <row r="297" spans="1:9" s="45" customFormat="1" ht="16.5" customHeight="1">
      <c r="A297" s="64"/>
      <c r="B297" s="61"/>
      <c r="C297" s="49"/>
      <c r="D297" s="132"/>
      <c r="E297" s="39"/>
      <c r="F297" s="39"/>
      <c r="G297" s="123"/>
      <c r="H297" s="74"/>
      <c r="I297" s="96"/>
    </row>
    <row r="298" spans="1:9" s="45" customFormat="1" ht="16.5" customHeight="1">
      <c r="A298" s="64"/>
      <c r="B298" s="61"/>
      <c r="C298" s="49"/>
      <c r="D298" s="132"/>
      <c r="E298" s="39"/>
      <c r="F298" s="39"/>
      <c r="G298" s="123"/>
      <c r="H298" s="74"/>
      <c r="I298" s="96"/>
    </row>
    <row r="299" spans="1:9" s="45" customFormat="1" ht="16.5" customHeight="1">
      <c r="A299" s="64"/>
      <c r="B299" s="61"/>
      <c r="C299" s="49"/>
      <c r="D299" s="132"/>
      <c r="E299" s="39"/>
      <c r="F299" s="39"/>
      <c r="G299" s="123"/>
      <c r="H299" s="74"/>
      <c r="I299" s="96"/>
    </row>
    <row r="300" spans="1:9" s="45" customFormat="1" ht="16.5" customHeight="1">
      <c r="A300" s="64"/>
      <c r="B300" s="61"/>
      <c r="C300" s="49"/>
      <c r="D300" s="132"/>
      <c r="E300" s="39"/>
      <c r="F300" s="39"/>
      <c r="G300" s="123"/>
      <c r="H300" s="74"/>
      <c r="I300" s="96"/>
    </row>
    <row r="301" spans="1:9" s="45" customFormat="1" ht="16.5" customHeight="1">
      <c r="A301" s="66"/>
      <c r="B301" s="62"/>
      <c r="C301" s="49"/>
      <c r="D301" s="132"/>
      <c r="E301" s="59"/>
      <c r="F301" s="59"/>
      <c r="G301" s="123"/>
      <c r="H301" s="74"/>
      <c r="I301" s="96"/>
    </row>
    <row r="302" spans="1:9" s="45" customFormat="1" ht="16.5" customHeight="1">
      <c r="A302" s="64"/>
      <c r="B302" s="61"/>
      <c r="C302" s="49"/>
      <c r="D302" s="132"/>
      <c r="E302" s="39"/>
      <c r="F302" s="39"/>
      <c r="G302" s="123"/>
      <c r="H302" s="74"/>
      <c r="I302" s="96"/>
    </row>
    <row r="303" spans="1:8" ht="16.5" customHeight="1">
      <c r="A303" s="65"/>
      <c r="B303" s="57"/>
      <c r="C303" s="42"/>
      <c r="D303" s="24"/>
      <c r="E303" s="111"/>
      <c r="F303" s="68"/>
      <c r="G303" s="43"/>
      <c r="H303" s="74"/>
    </row>
    <row r="304" spans="1:8" ht="16.5" customHeight="1">
      <c r="A304" s="65"/>
      <c r="B304" s="57"/>
      <c r="C304" s="42"/>
      <c r="D304" s="24"/>
      <c r="E304" s="111"/>
      <c r="F304" s="68"/>
      <c r="G304" s="44"/>
      <c r="H304" s="74"/>
    </row>
    <row r="305" spans="1:7" ht="16.5" customHeight="1">
      <c r="A305" s="65"/>
      <c r="B305" s="63"/>
      <c r="E305" s="121"/>
      <c r="G305" s="26"/>
    </row>
    <row r="306" spans="1:7" ht="16.5" customHeight="1">
      <c r="A306" s="65"/>
      <c r="B306" s="63"/>
      <c r="E306" s="121"/>
      <c r="G306" s="26"/>
    </row>
    <row r="307" spans="1:7" ht="16.5" customHeight="1">
      <c r="A307" s="65"/>
      <c r="B307" s="63"/>
      <c r="E307" s="121"/>
      <c r="G307" s="26"/>
    </row>
    <row r="308" spans="1:7" ht="16.5" customHeight="1">
      <c r="A308" s="65"/>
      <c r="B308" s="63"/>
      <c r="E308" s="121"/>
      <c r="G308" s="26"/>
    </row>
    <row r="309" spans="1:7" ht="16.5" customHeight="1">
      <c r="A309" s="65"/>
      <c r="B309" s="63"/>
      <c r="E309" s="121"/>
      <c r="G309" s="26"/>
    </row>
    <row r="310" spans="1:7" ht="16.5" customHeight="1">
      <c r="A310" s="65"/>
      <c r="B310" s="63"/>
      <c r="E310" s="121"/>
      <c r="G310" s="26"/>
    </row>
    <row r="311" spans="1:7" ht="16.5" customHeight="1">
      <c r="A311" s="65"/>
      <c r="B311" s="63"/>
      <c r="E311" s="121"/>
      <c r="G311" s="26"/>
    </row>
    <row r="312" spans="1:7" ht="16.5" customHeight="1">
      <c r="A312" s="65"/>
      <c r="B312" s="63"/>
      <c r="E312" s="121"/>
      <c r="G312" s="26"/>
    </row>
    <row r="313" spans="1:7" ht="16.5" customHeight="1">
      <c r="A313" s="65"/>
      <c r="B313" s="63"/>
      <c r="E313" s="121"/>
      <c r="G313" s="26"/>
    </row>
    <row r="314" spans="1:7" ht="16.5" customHeight="1">
      <c r="A314" s="65"/>
      <c r="B314" s="63"/>
      <c r="E314" s="121"/>
      <c r="G314" s="26"/>
    </row>
    <row r="315" spans="1:7" ht="16.5" customHeight="1">
      <c r="A315" s="65"/>
      <c r="B315" s="63"/>
      <c r="E315" s="121"/>
      <c r="G315" s="26"/>
    </row>
    <row r="316" spans="1:7" ht="16.5" customHeight="1">
      <c r="A316" s="65"/>
      <c r="B316" s="63"/>
      <c r="E316" s="121"/>
      <c r="G316" s="26"/>
    </row>
    <row r="317" spans="5:7" ht="16.5" customHeight="1">
      <c r="E317" s="121"/>
      <c r="G317" s="26"/>
    </row>
    <row r="318" spans="5:7" ht="16.5" customHeight="1">
      <c r="E318" s="121"/>
      <c r="G318" s="26"/>
    </row>
    <row r="319" ht="16.5" customHeight="1">
      <c r="G319" s="26"/>
    </row>
    <row r="320" ht="16.5" customHeight="1">
      <c r="G320" s="26"/>
    </row>
  </sheetData>
  <sheetProtection sheet="1" objects="1" scenarios="1" selectLockedCells="1"/>
  <protectedRanges>
    <protectedRange sqref="E118:E119" name="Range1_2_1"/>
  </protectedRanges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1200" verticalDpi="1200" orientation="portrait" paperSize="9" scale="66" r:id="rId1"/>
  <headerFooter alignWithMargins="0">
    <oddHeader>&amp;R&amp;10
</oddHeader>
  </headerFooter>
  <rowBreaks count="5" manualBreakCount="5">
    <brk id="52" max="6" man="1"/>
    <brk id="109" max="6" man="1"/>
    <brk id="165" max="6" man="1"/>
    <brk id="210" max="6" man="1"/>
    <brk id="2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Anna Heiður Eydísardóttir</cp:lastModifiedBy>
  <cp:lastPrinted>2022-04-01T13:29:04Z</cp:lastPrinted>
  <dcterms:created xsi:type="dcterms:W3CDTF">1998-06-09T08:46:39Z</dcterms:created>
  <dcterms:modified xsi:type="dcterms:W3CDTF">2022-06-03T16:03:34Z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agedMetaDataCompanybe39457e">
    <vt:lpwstr>Garðabær</vt:lpwstr>
  </property>
  <property fmtid="{D5CDD505-2E9C-101B-9397-08002B2CF9AE}" pid="3" name="ManagedMetaDatawpProjecbb8f528e">
    <vt:lpwstr>2424-138</vt:lpwstr>
  </property>
  <property fmtid="{D5CDD505-2E9C-101B-9397-08002B2CF9AE}" pid="4" name="wpCreatedStage">
    <vt:lpwstr>Samningsstig</vt:lpwstr>
  </property>
  <property fmtid="{D5CDD505-2E9C-101B-9397-08002B2CF9AE}" pid="5" name="DocumentType">
    <vt:lpwstr/>
  </property>
  <property fmtid="{D5CDD505-2E9C-101B-9397-08002B2CF9AE}" pid="6" name="wpItemLocation">
    <vt:lpwstr>a0cb69f6;1342;917bf4e8;21859;</vt:lpwstr>
  </property>
  <property fmtid="{D5CDD505-2E9C-101B-9397-08002B2CF9AE}" pid="7" name="wpSkjalalykill">
    <vt:lpwstr/>
  </property>
  <property fmtid="{D5CDD505-2E9C-101B-9397-08002B2CF9AE}" pid="8" name="wpTemplateId">
    <vt:lpwstr/>
  </property>
  <property fmtid="{D5CDD505-2E9C-101B-9397-08002B2CF9AE}" pid="9" name="ContentTypeId">
    <vt:lpwstr>0x010100C18139275C474FD78397B2DE338CEF7600D6F8B12D54A4B647B976531B46BDCBC0</vt:lpwstr>
  </property>
</Properties>
</file>