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-verk\1300-gard-urrh\D\19178-Leiksvaedi og stigar i vesturhl\teikn\pdf-dwf\Utbod-2023\"/>
    </mc:Choice>
  </mc:AlternateContent>
  <xr:revisionPtr revIDLastSave="0" documentId="13_ncr:1_{EB7FBFDF-7D06-4257-B2D0-151F67449CC9}" xr6:coauthVersionLast="47" xr6:coauthVersionMax="47" xr10:uidLastSave="{00000000-0000-0000-0000-000000000000}"/>
  <bookViews>
    <workbookView xWindow="540" yWindow="348" windowWidth="30684" windowHeight="15804" tabRatio="743" xr2:uid="{00000000-000D-0000-FFFF-FFFF00000000}"/>
  </bookViews>
  <sheets>
    <sheet name="Tilboðsblað" sheetId="11" r:id="rId1"/>
    <sheet name="8 Frágangur lóðar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._Áfangi">'[1]4 Rafkerfi (2)'!#REF!</definedName>
    <definedName name="_Toc358820759" localSheetId="1">'8 Frágangur lóðar'!#REF!</definedName>
    <definedName name="Adjustment">#REF!</definedName>
    <definedName name="Adjustment200601">'[2]1_Regnvatn'!#REF!</definedName>
    <definedName name="Adjustment200805">'[2]1_Regnvatn'!#REF!</definedName>
    <definedName name="Adjustment200909">#REF!</definedName>
    <definedName name="afangi1">#REF!</definedName>
    <definedName name="afangi123hlutfall">#REF!</definedName>
    <definedName name="afangi1hlutfall">#REF!</definedName>
    <definedName name="afangi2" localSheetId="0">#REF!</definedName>
    <definedName name="afangi2">#REF!</definedName>
    <definedName name="afangi2hlutfall" localSheetId="0">#REF!</definedName>
    <definedName name="afangi2hlutfall">#REF!</definedName>
    <definedName name="afangi3" localSheetId="0">#REF!</definedName>
    <definedName name="afangi3">#REF!</definedName>
    <definedName name="afangi3hlutfall" localSheetId="0">#REF!</definedName>
    <definedName name="afangi3hlutfall">#REF!</definedName>
    <definedName name="AS2DocOpenMode" hidden="1">"AS2DocumentEdit"</definedName>
    <definedName name="aukaálag">[3]magnskrá!#REF!</definedName>
    <definedName name="ákv.eining" localSheetId="0">#REF!</definedName>
    <definedName name="ákv.eining">#REF!</definedName>
    <definedName name="ál.efni" localSheetId="0">#REF!</definedName>
    <definedName name="ál.efni">#REF!</definedName>
    <definedName name="ál.lampar">#REF!</definedName>
    <definedName name="álagning">#REF!</definedName>
    <definedName name="Bílakjallari">#REF!</definedName>
    <definedName name="Building">[2]CED!$T$9</definedName>
    <definedName name="BV_Now">[2]CEM!$A$2</definedName>
    <definedName name="Drawing">[2]CED!$T$7</definedName>
    <definedName name="fermetraverð">'[4]7 Frágangur utanhúss'!#REF!</definedName>
    <definedName name="fm">#REF!</definedName>
    <definedName name="GS">[2]CED!#REF!</definedName>
    <definedName name="heild">1</definedName>
    <definedName name="hlutfall">#REF!</definedName>
    <definedName name="innigluggar">'[5]5 Frágangur innanhúss'!#REF!</definedName>
    <definedName name="Klst.piparar">'[2]1_Regnvatn'!#REF!</definedName>
    <definedName name="_xlnm.Print_Area" localSheetId="1">'8 Frágangur lóðar'!$A$1:$G$106</definedName>
    <definedName name="_xlnm.Print_Area" localSheetId="0">Tilboðsblað!$A$1:$E$45</definedName>
    <definedName name="prufa">'[6]4 Rafkerfi (2)'!#REF!</definedName>
    <definedName name="Roof">[2]CED!$T$10</definedName>
    <definedName name="st">#REF!</definedName>
    <definedName name="St.alag">#REF!</definedName>
    <definedName name="st.ál" localSheetId="0">#REF!</definedName>
    <definedName name="st.ál">#REF!</definedName>
    <definedName name="Sum">#REF!</definedName>
    <definedName name="Terrain">[2]CED!$T$11</definedName>
    <definedName name="vsk" localSheetId="0">#REF!</definedName>
    <definedName name="vsk">#REF!</definedName>
    <definedName name="xre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65" i="12" l="1"/>
  <c r="AP65" i="12"/>
  <c r="AK65" i="12"/>
  <c r="AF65" i="12"/>
  <c r="AA65" i="12"/>
  <c r="V65" i="12"/>
  <c r="Q65" i="12"/>
  <c r="L65" i="12"/>
  <c r="C65" i="12"/>
  <c r="G65" i="12" s="1"/>
  <c r="AU64" i="12"/>
  <c r="AP64" i="12"/>
  <c r="AK64" i="12"/>
  <c r="AF64" i="12"/>
  <c r="AA64" i="12"/>
  <c r="V64" i="12"/>
  <c r="Q64" i="12"/>
  <c r="L64" i="12"/>
  <c r="C64" i="12"/>
  <c r="G64" i="12" s="1"/>
  <c r="AU63" i="12"/>
  <c r="AP63" i="12"/>
  <c r="AK63" i="12"/>
  <c r="AF63" i="12"/>
  <c r="AA63" i="12"/>
  <c r="V63" i="12"/>
  <c r="Q63" i="12"/>
  <c r="L63" i="12"/>
  <c r="C63" i="12"/>
  <c r="G63" i="12" s="1"/>
  <c r="AU61" i="12"/>
  <c r="AP61" i="12"/>
  <c r="AK61" i="12"/>
  <c r="AF61" i="12"/>
  <c r="AA61" i="12"/>
  <c r="V61" i="12"/>
  <c r="Q61" i="12"/>
  <c r="L61" i="12"/>
  <c r="C61" i="12"/>
  <c r="G61" i="12" s="1"/>
  <c r="AU60" i="12"/>
  <c r="AP60" i="12"/>
  <c r="AK60" i="12"/>
  <c r="AF60" i="12"/>
  <c r="AA60" i="12"/>
  <c r="V60" i="12"/>
  <c r="Q60" i="12"/>
  <c r="L60" i="12"/>
  <c r="C60" i="12"/>
  <c r="G60" i="12" s="1"/>
  <c r="AU59" i="12"/>
  <c r="AP59" i="12"/>
  <c r="AK59" i="12"/>
  <c r="AF59" i="12"/>
  <c r="AA59" i="12"/>
  <c r="V59" i="12"/>
  <c r="Q59" i="12"/>
  <c r="L59" i="12"/>
  <c r="C59" i="12"/>
  <c r="G59" i="12" s="1"/>
  <c r="AU52" i="12"/>
  <c r="AP52" i="12"/>
  <c r="AK52" i="12"/>
  <c r="AF52" i="12"/>
  <c r="AA52" i="12"/>
  <c r="V52" i="12"/>
  <c r="Q52" i="12"/>
  <c r="L52" i="12"/>
  <c r="C52" i="12"/>
  <c r="G52" i="12" s="1"/>
  <c r="AU91" i="12" l="1"/>
  <c r="AU90" i="12"/>
  <c r="AU89" i="12"/>
  <c r="AU88" i="12"/>
  <c r="AU87" i="12"/>
  <c r="AU86" i="12"/>
  <c r="AU85" i="12"/>
  <c r="AU84" i="12"/>
  <c r="AU83" i="12"/>
  <c r="AU82" i="12"/>
  <c r="AU81" i="12"/>
  <c r="AU80" i="12"/>
  <c r="C72" i="12"/>
  <c r="AU72" i="12" l="1"/>
  <c r="AP72" i="12"/>
  <c r="AK72" i="12"/>
  <c r="AF72" i="12"/>
  <c r="AA72" i="12"/>
  <c r="V72" i="12"/>
  <c r="Q72" i="12"/>
  <c r="L72" i="12"/>
  <c r="G72" i="12"/>
  <c r="C104" i="12"/>
  <c r="C103" i="12"/>
  <c r="C102" i="12"/>
  <c r="C101" i="12"/>
  <c r="C100" i="12"/>
  <c r="C99" i="12"/>
  <c r="C96" i="12"/>
  <c r="C95" i="12"/>
  <c r="C91" i="12"/>
  <c r="C90" i="12"/>
  <c r="C89" i="12"/>
  <c r="C88" i="12"/>
  <c r="C87" i="12"/>
  <c r="C86" i="12"/>
  <c r="C85" i="12"/>
  <c r="C84" i="12"/>
  <c r="C83" i="12"/>
  <c r="G83" i="12" s="1"/>
  <c r="C82" i="12"/>
  <c r="C81" i="12"/>
  <c r="C80" i="12"/>
  <c r="C76" i="12"/>
  <c r="C75" i="12"/>
  <c r="C74" i="12"/>
  <c r="C73" i="12"/>
  <c r="C71" i="12"/>
  <c r="C70" i="12"/>
  <c r="C69" i="12"/>
  <c r="C68" i="12"/>
  <c r="C67" i="12"/>
  <c r="C57" i="12"/>
  <c r="C56" i="12"/>
  <c r="C54" i="12"/>
  <c r="C53" i="12"/>
  <c r="C51" i="12"/>
  <c r="C50" i="12"/>
  <c r="C46" i="12"/>
  <c r="C42" i="12"/>
  <c r="C39" i="12"/>
  <c r="C38" i="12"/>
  <c r="C35" i="12"/>
  <c r="C34" i="12"/>
  <c r="C33" i="12"/>
  <c r="C32" i="12"/>
  <c r="C31" i="12"/>
  <c r="C28" i="12"/>
  <c r="C24" i="12"/>
  <c r="C23" i="12"/>
  <c r="C21" i="12"/>
  <c r="C18" i="12"/>
  <c r="C17" i="12"/>
  <c r="C15" i="12"/>
  <c r="C14" i="12"/>
  <c r="C13" i="12"/>
  <c r="C12" i="12"/>
  <c r="C11" i="12"/>
  <c r="C10" i="12"/>
  <c r="C7" i="12"/>
  <c r="C6" i="12"/>
  <c r="C5" i="12"/>
  <c r="AP83" i="12"/>
  <c r="AK83" i="12"/>
  <c r="AF83" i="12"/>
  <c r="AA83" i="12"/>
  <c r="V83" i="12"/>
  <c r="Q83" i="12"/>
  <c r="L83" i="12"/>
  <c r="L104" i="12" l="1"/>
  <c r="L103" i="12"/>
  <c r="L102" i="12"/>
  <c r="L101" i="12"/>
  <c r="L100" i="12"/>
  <c r="L99" i="12"/>
  <c r="L96" i="12"/>
  <c r="L95" i="12"/>
  <c r="L91" i="12"/>
  <c r="L90" i="12"/>
  <c r="L89" i="12"/>
  <c r="L88" i="12"/>
  <c r="L87" i="12"/>
  <c r="L86" i="12"/>
  <c r="L85" i="12"/>
  <c r="L84" i="12"/>
  <c r="L82" i="12"/>
  <c r="L81" i="12"/>
  <c r="L80" i="12"/>
  <c r="L76" i="12"/>
  <c r="L75" i="12"/>
  <c r="L74" i="12"/>
  <c r="L73" i="12"/>
  <c r="L71" i="12"/>
  <c r="L70" i="12"/>
  <c r="L69" i="12"/>
  <c r="L68" i="12"/>
  <c r="L67" i="12"/>
  <c r="L57" i="12"/>
  <c r="L56" i="12"/>
  <c r="L54" i="12"/>
  <c r="L53" i="12"/>
  <c r="L51" i="12"/>
  <c r="L50" i="12"/>
  <c r="L46" i="12"/>
  <c r="L42" i="12"/>
  <c r="L39" i="12"/>
  <c r="L38" i="12"/>
  <c r="L35" i="12"/>
  <c r="L34" i="12"/>
  <c r="L33" i="12"/>
  <c r="L32" i="12"/>
  <c r="L31" i="12"/>
  <c r="L28" i="12"/>
  <c r="L24" i="12"/>
  <c r="L23" i="12"/>
  <c r="L21" i="12"/>
  <c r="L18" i="12"/>
  <c r="L17" i="12"/>
  <c r="L15" i="12"/>
  <c r="L14" i="12"/>
  <c r="L13" i="12"/>
  <c r="L12" i="12"/>
  <c r="L11" i="12"/>
  <c r="L10" i="12"/>
  <c r="L7" i="12"/>
  <c r="L6" i="12"/>
  <c r="L5" i="12"/>
  <c r="L106" i="12" l="1"/>
  <c r="E7" i="11" s="1"/>
  <c r="AU51" i="12"/>
  <c r="AU50" i="12"/>
  <c r="AU104" i="12"/>
  <c r="AU103" i="12"/>
  <c r="AU102" i="12"/>
  <c r="AU101" i="12"/>
  <c r="AU100" i="12"/>
  <c r="AU99" i="12"/>
  <c r="AU96" i="12"/>
  <c r="AU95" i="12"/>
  <c r="AU76" i="12"/>
  <c r="AU75" i="12"/>
  <c r="AU74" i="12"/>
  <c r="AU73" i="12"/>
  <c r="AU71" i="12"/>
  <c r="AU70" i="12"/>
  <c r="AU69" i="12"/>
  <c r="AU68" i="12"/>
  <c r="AU67" i="12"/>
  <c r="AU57" i="12"/>
  <c r="AU56" i="12"/>
  <c r="AU54" i="12"/>
  <c r="AU53" i="12"/>
  <c r="AU46" i="12"/>
  <c r="AU42" i="12"/>
  <c r="AU39" i="12"/>
  <c r="AU38" i="12"/>
  <c r="AU35" i="12"/>
  <c r="AU34" i="12"/>
  <c r="AU33" i="12"/>
  <c r="AU32" i="12"/>
  <c r="AU31" i="12"/>
  <c r="AU28" i="12"/>
  <c r="AU24" i="12"/>
  <c r="AU23" i="12"/>
  <c r="AU21" i="12"/>
  <c r="AU18" i="12"/>
  <c r="AU17" i="12"/>
  <c r="AU15" i="12"/>
  <c r="AU14" i="12"/>
  <c r="AU13" i="12"/>
  <c r="AU12" i="12"/>
  <c r="AU11" i="12"/>
  <c r="AU10" i="12"/>
  <c r="AU7" i="12"/>
  <c r="AU6" i="12"/>
  <c r="AU5" i="12"/>
  <c r="AP104" i="12"/>
  <c r="AP103" i="12"/>
  <c r="AP102" i="12"/>
  <c r="AP101" i="12"/>
  <c r="AP100" i="12"/>
  <c r="AP99" i="12"/>
  <c r="AP96" i="12"/>
  <c r="AP95" i="12"/>
  <c r="AP91" i="12"/>
  <c r="AP90" i="12"/>
  <c r="AP89" i="12"/>
  <c r="AP88" i="12"/>
  <c r="AP87" i="12"/>
  <c r="AP86" i="12"/>
  <c r="AP85" i="12"/>
  <c r="AP84" i="12"/>
  <c r="AP82" i="12"/>
  <c r="AP81" i="12"/>
  <c r="AP80" i="12"/>
  <c r="AP76" i="12"/>
  <c r="AP75" i="12"/>
  <c r="AP74" i="12"/>
  <c r="AP73" i="12"/>
  <c r="AP71" i="12"/>
  <c r="AP70" i="12"/>
  <c r="AP69" i="12"/>
  <c r="AP68" i="12"/>
  <c r="AP67" i="12"/>
  <c r="AP57" i="12"/>
  <c r="AP56" i="12"/>
  <c r="AP54" i="12"/>
  <c r="AP53" i="12"/>
  <c r="AP51" i="12"/>
  <c r="AP50" i="12"/>
  <c r="AP46" i="12"/>
  <c r="AP42" i="12"/>
  <c r="AP39" i="12"/>
  <c r="AP38" i="12"/>
  <c r="AP35" i="12"/>
  <c r="AP34" i="12"/>
  <c r="AP33" i="12"/>
  <c r="AP32" i="12"/>
  <c r="AP31" i="12"/>
  <c r="AP28" i="12"/>
  <c r="AP24" i="12"/>
  <c r="AP23" i="12"/>
  <c r="AP21" i="12"/>
  <c r="AP17" i="12"/>
  <c r="AP18" i="12"/>
  <c r="AP15" i="12"/>
  <c r="AP14" i="12"/>
  <c r="AP13" i="12"/>
  <c r="AP12" i="12"/>
  <c r="AP11" i="12"/>
  <c r="AP10" i="12"/>
  <c r="AP7" i="12"/>
  <c r="AP6" i="12"/>
  <c r="AP5" i="12"/>
  <c r="AK89" i="12"/>
  <c r="AF89" i="12"/>
  <c r="AA89" i="12"/>
  <c r="V89" i="12"/>
  <c r="Q89" i="12"/>
  <c r="G89" i="12"/>
  <c r="AK88" i="12"/>
  <c r="AF88" i="12"/>
  <c r="AA88" i="12"/>
  <c r="V88" i="12"/>
  <c r="Q88" i="12"/>
  <c r="G88" i="12"/>
  <c r="AU106" i="12" l="1"/>
  <c r="E14" i="11" s="1"/>
  <c r="AP106" i="12"/>
  <c r="E13" i="11" s="1"/>
  <c r="AK76" i="12"/>
  <c r="AF76" i="12"/>
  <c r="AA76" i="12"/>
  <c r="V76" i="12"/>
  <c r="Q76" i="12"/>
  <c r="G76" i="12"/>
  <c r="AK82" i="12"/>
  <c r="AF82" i="12"/>
  <c r="AA82" i="12"/>
  <c r="V82" i="12"/>
  <c r="Q82" i="12"/>
  <c r="G82" i="12"/>
  <c r="AK71" i="12"/>
  <c r="AF71" i="12"/>
  <c r="AA71" i="12"/>
  <c r="V71" i="12"/>
  <c r="Q71" i="12"/>
  <c r="G71" i="12"/>
  <c r="AK104" i="12"/>
  <c r="AK103" i="12"/>
  <c r="AK102" i="12"/>
  <c r="AK101" i="12"/>
  <c r="AK100" i="12"/>
  <c r="AK99" i="12"/>
  <c r="AK96" i="12"/>
  <c r="AK95" i="12"/>
  <c r="AK91" i="12"/>
  <c r="AK90" i="12"/>
  <c r="AK87" i="12"/>
  <c r="AK86" i="12"/>
  <c r="AK85" i="12"/>
  <c r="AK84" i="12"/>
  <c r="AK81" i="12"/>
  <c r="AK80" i="12"/>
  <c r="AK75" i="12"/>
  <c r="AK74" i="12"/>
  <c r="AK73" i="12"/>
  <c r="AK70" i="12"/>
  <c r="AK69" i="12"/>
  <c r="AK68" i="12"/>
  <c r="AK67" i="12"/>
  <c r="AK57" i="12"/>
  <c r="AK56" i="12"/>
  <c r="AK54" i="12"/>
  <c r="AK53" i="12"/>
  <c r="AK51" i="12"/>
  <c r="AK50" i="12"/>
  <c r="AK46" i="12"/>
  <c r="AK42" i="12"/>
  <c r="AK39" i="12"/>
  <c r="AK38" i="12"/>
  <c r="AK35" i="12"/>
  <c r="AK34" i="12"/>
  <c r="AK33" i="12"/>
  <c r="AK32" i="12"/>
  <c r="AK31" i="12"/>
  <c r="AK28" i="12"/>
  <c r="AK24" i="12"/>
  <c r="AK23" i="12"/>
  <c r="AK21" i="12"/>
  <c r="AK18" i="12"/>
  <c r="AK17" i="12"/>
  <c r="AK15" i="12"/>
  <c r="AK14" i="12"/>
  <c r="AK13" i="12"/>
  <c r="AK12" i="12"/>
  <c r="AK11" i="12"/>
  <c r="AK10" i="12"/>
  <c r="AK7" i="12"/>
  <c r="AK6" i="12"/>
  <c r="AK5" i="12"/>
  <c r="AF81" i="12"/>
  <c r="AA81" i="12"/>
  <c r="V81" i="12"/>
  <c r="Q81" i="12"/>
  <c r="G81" i="12"/>
  <c r="AF104" i="12"/>
  <c r="AF103" i="12"/>
  <c r="AF102" i="12"/>
  <c r="AF101" i="12"/>
  <c r="AF100" i="12"/>
  <c r="AF99" i="12"/>
  <c r="AF96" i="12"/>
  <c r="AF95" i="12"/>
  <c r="AF91" i="12"/>
  <c r="AF90" i="12"/>
  <c r="AF87" i="12"/>
  <c r="AF86" i="12"/>
  <c r="AF85" i="12"/>
  <c r="AF84" i="12"/>
  <c r="AF80" i="12"/>
  <c r="AF75" i="12"/>
  <c r="AF74" i="12"/>
  <c r="AF73" i="12"/>
  <c r="AF70" i="12"/>
  <c r="AF69" i="12"/>
  <c r="AF68" i="12"/>
  <c r="AF67" i="12"/>
  <c r="AF57" i="12"/>
  <c r="AF56" i="12"/>
  <c r="AF54" i="12"/>
  <c r="AF53" i="12"/>
  <c r="AF51" i="12"/>
  <c r="AF50" i="12"/>
  <c r="AF46" i="12"/>
  <c r="AF42" i="12"/>
  <c r="AF39" i="12"/>
  <c r="AF38" i="12"/>
  <c r="AF35" i="12"/>
  <c r="AF34" i="12"/>
  <c r="AF33" i="12"/>
  <c r="AF32" i="12"/>
  <c r="AF31" i="12"/>
  <c r="AF28" i="12"/>
  <c r="AF24" i="12"/>
  <c r="AF23" i="12"/>
  <c r="AF21" i="12"/>
  <c r="AF18" i="12"/>
  <c r="AF17" i="12"/>
  <c r="AF15" i="12"/>
  <c r="AF14" i="12"/>
  <c r="AF13" i="12"/>
  <c r="AF12" i="12"/>
  <c r="AF11" i="12"/>
  <c r="AF10" i="12"/>
  <c r="AF7" i="12"/>
  <c r="AF6" i="12"/>
  <c r="AF5" i="12"/>
  <c r="AA74" i="12"/>
  <c r="V74" i="12"/>
  <c r="Q74" i="12"/>
  <c r="G74" i="12"/>
  <c r="AA73" i="12"/>
  <c r="V73" i="12"/>
  <c r="Q73" i="12"/>
  <c r="G73" i="12"/>
  <c r="AA104" i="12"/>
  <c r="AA103" i="12"/>
  <c r="AA102" i="12"/>
  <c r="AA101" i="12"/>
  <c r="AA100" i="12"/>
  <c r="AA99" i="12"/>
  <c r="AA96" i="12"/>
  <c r="AA95" i="12"/>
  <c r="AA91" i="12"/>
  <c r="AA90" i="12"/>
  <c r="AA87" i="12"/>
  <c r="AA86" i="12"/>
  <c r="AA85" i="12"/>
  <c r="AA84" i="12"/>
  <c r="AA80" i="12"/>
  <c r="AA75" i="12"/>
  <c r="AA70" i="12"/>
  <c r="AA69" i="12"/>
  <c r="AA68" i="12"/>
  <c r="AA67" i="12"/>
  <c r="AA57" i="12"/>
  <c r="AA56" i="12"/>
  <c r="AA54" i="12"/>
  <c r="AA53" i="12"/>
  <c r="AA51" i="12"/>
  <c r="AA50" i="12"/>
  <c r="AA46" i="12"/>
  <c r="AA42" i="12"/>
  <c r="AA39" i="12"/>
  <c r="AA38" i="12"/>
  <c r="AA35" i="12"/>
  <c r="AA34" i="12"/>
  <c r="AA33" i="12"/>
  <c r="AA32" i="12"/>
  <c r="AA31" i="12"/>
  <c r="AA28" i="12"/>
  <c r="AA24" i="12"/>
  <c r="AA23" i="12"/>
  <c r="AA21" i="12"/>
  <c r="AA18" i="12"/>
  <c r="AA17" i="12"/>
  <c r="AA15" i="12"/>
  <c r="AA14" i="12"/>
  <c r="AA13" i="12"/>
  <c r="AA12" i="12"/>
  <c r="AA11" i="12"/>
  <c r="AA10" i="12"/>
  <c r="AA7" i="12"/>
  <c r="AA6" i="12"/>
  <c r="AA5" i="12"/>
  <c r="V87" i="12"/>
  <c r="Q87" i="12"/>
  <c r="G87" i="12"/>
  <c r="V85" i="12"/>
  <c r="Q85" i="12"/>
  <c r="G85" i="12"/>
  <c r="V68" i="12"/>
  <c r="Q68" i="12"/>
  <c r="G68" i="12"/>
  <c r="V75" i="12"/>
  <c r="Q75" i="12"/>
  <c r="G75" i="12"/>
  <c r="V104" i="12"/>
  <c r="V103" i="12"/>
  <c r="V102" i="12"/>
  <c r="V101" i="12"/>
  <c r="V100" i="12"/>
  <c r="V99" i="12"/>
  <c r="V96" i="12"/>
  <c r="V95" i="12"/>
  <c r="V91" i="12"/>
  <c r="V90" i="12"/>
  <c r="V86" i="12"/>
  <c r="V84" i="12"/>
  <c r="V80" i="12"/>
  <c r="V70" i="12"/>
  <c r="V69" i="12"/>
  <c r="V67" i="12"/>
  <c r="V57" i="12"/>
  <c r="V56" i="12"/>
  <c r="V54" i="12"/>
  <c r="V53" i="12"/>
  <c r="V51" i="12"/>
  <c r="V50" i="12"/>
  <c r="V46" i="12"/>
  <c r="V42" i="12"/>
  <c r="V39" i="12"/>
  <c r="V38" i="12"/>
  <c r="V35" i="12"/>
  <c r="V34" i="12"/>
  <c r="V33" i="12"/>
  <c r="V32" i="12"/>
  <c r="V31" i="12"/>
  <c r="V28" i="12"/>
  <c r="V24" i="12"/>
  <c r="V23" i="12"/>
  <c r="V21" i="12"/>
  <c r="V18" i="12"/>
  <c r="V17" i="12"/>
  <c r="V15" i="12"/>
  <c r="V14" i="12"/>
  <c r="V13" i="12"/>
  <c r="V12" i="12"/>
  <c r="V11" i="12"/>
  <c r="V10" i="12"/>
  <c r="V7" i="12"/>
  <c r="V6" i="12"/>
  <c r="V5" i="12"/>
  <c r="Q104" i="12"/>
  <c r="Q103" i="12"/>
  <c r="Q102" i="12"/>
  <c r="Q101" i="12"/>
  <c r="Q100" i="12"/>
  <c r="Q99" i="12"/>
  <c r="Q96" i="12"/>
  <c r="Q95" i="12"/>
  <c r="Q91" i="12"/>
  <c r="Q90" i="12"/>
  <c r="Q86" i="12"/>
  <c r="Q84" i="12"/>
  <c r="Q80" i="12"/>
  <c r="Q70" i="12"/>
  <c r="Q69" i="12"/>
  <c r="Q67" i="12"/>
  <c r="Q57" i="12"/>
  <c r="Q56" i="12"/>
  <c r="Q54" i="12"/>
  <c r="Q53" i="12"/>
  <c r="Q51" i="12"/>
  <c r="Q50" i="12"/>
  <c r="Q46" i="12"/>
  <c r="Q42" i="12"/>
  <c r="Q39" i="12"/>
  <c r="Q38" i="12"/>
  <c r="Q35" i="12"/>
  <c r="Q34" i="12"/>
  <c r="Q33" i="12"/>
  <c r="Q32" i="12"/>
  <c r="Q31" i="12"/>
  <c r="Q28" i="12"/>
  <c r="Q24" i="12"/>
  <c r="Q23" i="12"/>
  <c r="Q21" i="12"/>
  <c r="Q18" i="12"/>
  <c r="Q17" i="12"/>
  <c r="Q15" i="12"/>
  <c r="Q14" i="12"/>
  <c r="Q13" i="12"/>
  <c r="Q12" i="12"/>
  <c r="Q11" i="12"/>
  <c r="Q10" i="12"/>
  <c r="Q7" i="12"/>
  <c r="Q6" i="12"/>
  <c r="Q5" i="12"/>
  <c r="G104" i="12"/>
  <c r="G103" i="12"/>
  <c r="G102" i="12"/>
  <c r="G101" i="12"/>
  <c r="G100" i="12"/>
  <c r="G99" i="12"/>
  <c r="G96" i="12"/>
  <c r="G95" i="12"/>
  <c r="G91" i="12"/>
  <c r="G90" i="12"/>
  <c r="G86" i="12"/>
  <c r="G84" i="12"/>
  <c r="G80" i="12"/>
  <c r="G70" i="12"/>
  <c r="G69" i="12"/>
  <c r="G67" i="12"/>
  <c r="G57" i="12"/>
  <c r="G56" i="12"/>
  <c r="G54" i="12"/>
  <c r="G53" i="12"/>
  <c r="G51" i="12"/>
  <c r="G50" i="12"/>
  <c r="G46" i="12"/>
  <c r="G42" i="12"/>
  <c r="G39" i="12"/>
  <c r="G38" i="12"/>
  <c r="G35" i="12"/>
  <c r="G34" i="12"/>
  <c r="G33" i="12"/>
  <c r="G32" i="12"/>
  <c r="G31" i="12"/>
  <c r="G28" i="12"/>
  <c r="G24" i="12"/>
  <c r="G23" i="12"/>
  <c r="G21" i="12"/>
  <c r="G18" i="12"/>
  <c r="G17" i="12"/>
  <c r="G15" i="12"/>
  <c r="G14" i="12"/>
  <c r="G13" i="12"/>
  <c r="G12" i="12"/>
  <c r="G11" i="12"/>
  <c r="G10" i="12"/>
  <c r="G7" i="12"/>
  <c r="G6" i="12"/>
  <c r="G5" i="12"/>
  <c r="A5" i="11"/>
  <c r="AK106" i="12" l="1"/>
  <c r="E12" i="11" s="1"/>
  <c r="AF106" i="12"/>
  <c r="E11" i="11" s="1"/>
  <c r="AA106" i="12"/>
  <c r="E10" i="11" s="1"/>
  <c r="Q106" i="12"/>
  <c r="E8" i="11" s="1"/>
  <c r="V106" i="12"/>
  <c r="E9" i="11" s="1"/>
  <c r="G106" i="12"/>
  <c r="AV106" i="12" l="1"/>
  <c r="E16" i="11"/>
</calcChain>
</file>

<file path=xl/sharedStrings.xml><?xml version="1.0" encoding="utf-8"?>
<sst xmlns="http://schemas.openxmlformats.org/spreadsheetml/2006/main" count="960" uniqueCount="188">
  <si>
    <t>Nr.</t>
  </si>
  <si>
    <t>Verkþáttur</t>
  </si>
  <si>
    <t>Ein.</t>
  </si>
  <si>
    <t>m²</t>
  </si>
  <si>
    <t>stk</t>
  </si>
  <si>
    <t>m³</t>
  </si>
  <si>
    <t>TILBOÐSBLAÐ</t>
  </si>
  <si>
    <t>HEILDARTILBOÐSFJÁRHÆÐ MEÐ VSK:</t>
  </si>
  <si>
    <t>Tilboðsfjárhæð í bókstöfum:</t>
  </si>
  <si>
    <t>Nokkur sérákvæði útboðslýsingar:</t>
  </si>
  <si>
    <t>-</t>
  </si>
  <si>
    <t>Verklok</t>
  </si>
  <si>
    <t>Verkábyrgð</t>
  </si>
  <si>
    <t>Geymslufé</t>
  </si>
  <si>
    <t>:  Ekkert</t>
  </si>
  <si>
    <t>Virðisaukaskattur</t>
  </si>
  <si>
    <t>:  Innifalinn í tilboði</t>
  </si>
  <si>
    <t>Verðbótaþáttur</t>
  </si>
  <si>
    <t>Opnun tilboða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</si>
  <si>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</si>
  <si>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</si>
  <si>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</si>
  <si>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</si>
  <si>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símar / GSM</t>
  </si>
  <si>
    <t xml:space="preserve">     Póstnr., staður (pósthólf)</t>
  </si>
  <si>
    <t xml:space="preserve">     Undirskrift</t>
  </si>
  <si>
    <t xml:space="preserve">     Netfang</t>
  </si>
  <si>
    <t>FRÁGANGUR LÓÐAR</t>
  </si>
  <si>
    <t>Jarðvinna</t>
  </si>
  <si>
    <t>lm</t>
  </si>
  <si>
    <t>Gröftur og brottakstur á umfram jarðvegi</t>
  </si>
  <si>
    <t>Aðflutt fylling</t>
  </si>
  <si>
    <t>Vaxtarlag á grassvæðum</t>
  </si>
  <si>
    <r>
      <t>m</t>
    </r>
    <r>
      <rPr>
        <vertAlign val="superscript"/>
        <sz val="10"/>
        <color indexed="8"/>
        <rFont val="Arial"/>
        <family val="2"/>
      </rPr>
      <t>3</t>
    </r>
  </si>
  <si>
    <t>x</t>
  </si>
  <si>
    <t>Lagnir í jörð</t>
  </si>
  <si>
    <t>Frágangur yfirborðs</t>
  </si>
  <si>
    <t>Gras og gróður</t>
  </si>
  <si>
    <t>Grasþakning</t>
  </si>
  <si>
    <t>Aukaverk</t>
  </si>
  <si>
    <t>Verkamenn</t>
  </si>
  <si>
    <t>tímar</t>
  </si>
  <si>
    <t>Verkstjóri</t>
  </si>
  <si>
    <t>Vörubíll, með ökumanni</t>
  </si>
  <si>
    <t>Vinnuvél / smágrafa - undir 4 tonn, með stjórnanda</t>
  </si>
  <si>
    <t>Grafa - 4 - 23 tonn, með stjórnanda</t>
  </si>
  <si>
    <t>Grafa - yfir 23 tonn, með stjórnanda</t>
  </si>
  <si>
    <t>Magn.</t>
  </si>
  <si>
    <t>Kr/ein</t>
  </si>
  <si>
    <t>Kr.</t>
  </si>
  <si>
    <t>:  Verkið verðbætist ekki</t>
  </si>
  <si>
    <t>:  15%</t>
  </si>
  <si>
    <t>heild</t>
  </si>
  <si>
    <t>m</t>
  </si>
  <si>
    <t>Gróðurmold í trjábeðum</t>
  </si>
  <si>
    <t>Hellulögn</t>
  </si>
  <si>
    <t>Vínarsteinn 6 cm</t>
  </si>
  <si>
    <t>Gervigras og fallvörn undir leiktæki</t>
  </si>
  <si>
    <t>Búnaður á lóð</t>
  </si>
  <si>
    <t xml:space="preserve">Sögun á hellum </t>
  </si>
  <si>
    <t>Bekkir festir á steyptan vegg</t>
  </si>
  <si>
    <t>Forsteypt einingaþrep</t>
  </si>
  <si>
    <t>Tilflutningur á jarðvegi innan svæðis</t>
  </si>
  <si>
    <t>Steypt mannvirki - veggur fyrir bekk</t>
  </si>
  <si>
    <t>Aðstaða og undirbúningur framkvæmda</t>
  </si>
  <si>
    <t>1</t>
  </si>
  <si>
    <t>1.1</t>
  </si>
  <si>
    <t>1.1.1</t>
  </si>
  <si>
    <t xml:space="preserve">Aðstaða </t>
  </si>
  <si>
    <t>Heild</t>
  </si>
  <si>
    <t>1.1.2</t>
  </si>
  <si>
    <t>Öryggisráðstafanir og vinnustaðamerkingar</t>
  </si>
  <si>
    <t>1.1.3</t>
  </si>
  <si>
    <t>Frágangur í verklok</t>
  </si>
  <si>
    <t>1.2</t>
  </si>
  <si>
    <t>1.2.1</t>
  </si>
  <si>
    <t>1.2.2</t>
  </si>
  <si>
    <t>1.2.3</t>
  </si>
  <si>
    <t>1.2.4</t>
  </si>
  <si>
    <t>1.2.5</t>
  </si>
  <si>
    <t>1.2.6</t>
  </si>
  <si>
    <t>1.3</t>
  </si>
  <si>
    <t>1.3.1</t>
  </si>
  <si>
    <t>1.3.2</t>
  </si>
  <si>
    <t>1.2.7</t>
  </si>
  <si>
    <t>1.4</t>
  </si>
  <si>
    <t>1.4.1</t>
  </si>
  <si>
    <t>1.4.2</t>
  </si>
  <si>
    <t>1.4.3</t>
  </si>
  <si>
    <t>1.4.4</t>
  </si>
  <si>
    <t>1.5</t>
  </si>
  <si>
    <t>1.5.1</t>
  </si>
  <si>
    <t>Mannvirki á lóð</t>
  </si>
  <si>
    <t>1.6</t>
  </si>
  <si>
    <t>1.6.1</t>
  </si>
  <si>
    <t>1.6.2</t>
  </si>
  <si>
    <t>1.6.3</t>
  </si>
  <si>
    <t>1.6.4</t>
  </si>
  <si>
    <t>1.6.5</t>
  </si>
  <si>
    <t>1.6.6</t>
  </si>
  <si>
    <t>1.6.7</t>
  </si>
  <si>
    <t>1.7</t>
  </si>
  <si>
    <t>1.7.1</t>
  </si>
  <si>
    <t>1.7.2</t>
  </si>
  <si>
    <t>1.7.3</t>
  </si>
  <si>
    <t>1.8</t>
  </si>
  <si>
    <t>1.8.1</t>
  </si>
  <si>
    <t>1.9</t>
  </si>
  <si>
    <t>KAFLI  1 - FÆRIST Á TILBOÐSBLAÐ:</t>
  </si>
  <si>
    <t>Tenging við núverandi lagnir</t>
  </si>
  <si>
    <t>Fráveitulagnir í lóð DN150</t>
  </si>
  <si>
    <t>lengd 2m</t>
  </si>
  <si>
    <t>50 mm rör undir stíga, efni og vinna</t>
  </si>
  <si>
    <t>Ídráttarrör</t>
  </si>
  <si>
    <t>Jarðstrengir lagðir í skurð</t>
  </si>
  <si>
    <t>Jarðstrengir 5G4 mm² Cu, efni (strengur, plasthlifar og viðvörunarborðar)</t>
  </si>
  <si>
    <t>Jarðstrengir 5G4 mm² Cu, lagður í skurð</t>
  </si>
  <si>
    <t>Jarðstrengir 5G4 mm² Cu, dreginn í rör</t>
  </si>
  <si>
    <t>Jarðvír 1x35 mm² Cu, efni</t>
  </si>
  <si>
    <t>Jarðvír 1x35 mm² Cu, lagður í skurð</t>
  </si>
  <si>
    <t>Ljósastólpar</t>
  </si>
  <si>
    <t>Tengibúnaður í stólpa, efni og vinna</t>
  </si>
  <si>
    <t xml:space="preserve">Ljósastólpi fyrir göngustíga 3 m (hæð frá jörðu), efni og vinna   </t>
  </si>
  <si>
    <t>Götuljósalampar, vinnuliður</t>
  </si>
  <si>
    <t>Hefðbundin göngustígaljós á 3m stólpa (lampi 1), vinna</t>
  </si>
  <si>
    <t>1.6.8</t>
  </si>
  <si>
    <t>Handrið meðfram tröppum</t>
  </si>
  <si>
    <t>Hefðbundin grasþakning</t>
  </si>
  <si>
    <t>2</t>
  </si>
  <si>
    <t>3</t>
  </si>
  <si>
    <t>4</t>
  </si>
  <si>
    <t>5</t>
  </si>
  <si>
    <t>Handrið, 3 tröppur</t>
  </si>
  <si>
    <t>Handrið, 5 tröppur</t>
  </si>
  <si>
    <t>Handrið, 6 tröppur</t>
  </si>
  <si>
    <t>Götulýsing</t>
  </si>
  <si>
    <t>Holræsalagnir</t>
  </si>
  <si>
    <t>Óðalssetinn 6 cm</t>
  </si>
  <si>
    <t>Steypa meðfram hellum</t>
  </si>
  <si>
    <t>Gröftur fyrir ljósastrengi</t>
  </si>
  <si>
    <t>Gröftur og endurfylling lagnaskurða breidd og dýpt á botni</t>
  </si>
  <si>
    <t>Losun á föstum jarðefnum með fleygun</t>
  </si>
  <si>
    <t>Fleygun í lagnaskurði og fyirir ljósastólpum</t>
  </si>
  <si>
    <t>Fleygun vegna aðlögunar að yfirborði</t>
  </si>
  <si>
    <t>Steyptur veggur, steypa svört að lit</t>
  </si>
  <si>
    <t>Uppsetning leiktækja</t>
  </si>
  <si>
    <t>Uppsetning bekkja, frístandandi</t>
  </si>
  <si>
    <t>Svæði 2</t>
  </si>
  <si>
    <t>Svæði 1</t>
  </si>
  <si>
    <t>Svæði 3</t>
  </si>
  <si>
    <t>1.6.9</t>
  </si>
  <si>
    <t>Forsteyptur kantsteinn 24x16x13 cm</t>
  </si>
  <si>
    <t>Handrið, 4 tröppur</t>
  </si>
  <si>
    <t>Grasþakning, úthagi</t>
  </si>
  <si>
    <t>Gúmmíhellur</t>
  </si>
  <si>
    <t>6</t>
  </si>
  <si>
    <t>Svæði 5</t>
  </si>
  <si>
    <t>lengd 2,5m</t>
  </si>
  <si>
    <t>Handrið, 9 tröppur</t>
  </si>
  <si>
    <t>Handrið, 10 tröppur</t>
  </si>
  <si>
    <t>Svæði 6</t>
  </si>
  <si>
    <t>Svæði 7</t>
  </si>
  <si>
    <t>Handrið, 7 tröppur</t>
  </si>
  <si>
    <t>Röð af sprengdu grágrýti</t>
  </si>
  <si>
    <t>7</t>
  </si>
  <si>
    <t>8</t>
  </si>
  <si>
    <t>LEIKSVÆÐI OG STÍGAR Í URRIÐAHOLTI</t>
  </si>
  <si>
    <t>GARÐABÆR</t>
  </si>
  <si>
    <t>Svæði 8</t>
  </si>
  <si>
    <t>Svæði 9</t>
  </si>
  <si>
    <t>Rólur - Kompan NR0904 (svæði 3)</t>
  </si>
  <si>
    <t>Kastali - Eibe tree hous, solo 56635501300 (svæði 5)</t>
  </si>
  <si>
    <t>Kastali - Kompan PCM201721 (svæði 2)</t>
  </si>
  <si>
    <t>Hringekja - Kompan NR109</t>
  </si>
  <si>
    <t>Klifurtæki  - Lappset Moomin MP0203 (svæði 7)</t>
  </si>
  <si>
    <t>Vegasalt - Stilum Seesaw "acula" 512517601 (svæði 7)</t>
  </si>
  <si>
    <t>Svæði 1-9 samtals</t>
  </si>
  <si>
    <t>Kastali - Lappset Hide and slide 175585 (svæði 6)</t>
  </si>
  <si>
    <t>Handrið, 8 tröppur</t>
  </si>
  <si>
    <t>9</t>
  </si>
  <si>
    <t>Steinn 20x10x8 cm, grár, slitsterkur (hraðahindrun)</t>
  </si>
  <si>
    <t>10</t>
  </si>
  <si>
    <t>Trampólín - Kids trampólín frá Krumma 1,5 x 1,5 m (Svæði 2,3, 5, 6 og 8)</t>
  </si>
  <si>
    <t>Kastali - Lappset Troll's Shelter 175510 (svæði 3 og 8)</t>
  </si>
  <si>
    <t>Ungbarnaróla - Robinia Babygynge - Copla Nature 20-20210</t>
  </si>
  <si>
    <t>Fallhæð 150 cm</t>
  </si>
  <si>
    <t>Fallhæð 200 cm</t>
  </si>
  <si>
    <t>:  kl. 11:30,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</si>
</sst>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#,##0.00\ &quot;kr&quot;;[Red]\-#,##0.00\ &quot;kr&quot;"/>
    <numFmt numFmtId="41" formatCode="_-* #,##0_-;\-* #,##0_-;_-* &quot;-&quot;_-;_-@_-"/>
    <numFmt numFmtId="164" formatCode="_-* #,##0\ _k_r_._-;\-* #,##0\ _k_r_._-;_-* &quot;-&quot;\ _k_r_._-;_-@_-"/>
    <numFmt numFmtId="165" formatCode="_-* #,##0.00\ &quot;kr.&quot;_-;\-* #,##0.00\ &quot;kr.&quot;_-;_-* &quot;-&quot;??\ &quot;kr.&quot;_-;_-@_-"/>
    <numFmt numFmtId="166" formatCode="_-* #,##0.00\ _k_r_._-;\-* #,##0.00\ _k_r_._-;_-* &quot;-&quot;??\ _k_r_._-;_-@_-"/>
    <numFmt numFmtId="167" formatCode="#,##0\ &quot;kr.&quot;"/>
    <numFmt numFmtId="168" formatCode="0."/>
    <numFmt numFmtId="169" formatCode="\ \ \ @\ *."/>
    <numFmt numFmtId="170" formatCode="\ \ \ \ \ \ \ \ \ @\ *."/>
    <numFmt numFmtId="171" formatCode="@\ *."/>
    <numFmt numFmtId="172" formatCode="\ \ \ @"/>
    <numFmt numFmtId="173" formatCode="\ \ \ \ \ \ @"/>
    <numFmt numFmtId="174" formatCode="\ \ \ \ \ \ @\ *."/>
    <numFmt numFmtId="175" formatCode="\ \ \ \ \ \ \ \ \ @"/>
    <numFmt numFmtId="176" formatCode="#,##0\ &quot;kr.&quot;_);[Red]\(* #,##0\ &quot;kr.&quot;\)"/>
    <numFmt numFmtId="177" formatCode="#,##0\ \ ;[Red]\(* #,##0\ \)"/>
    <numFmt numFmtId="178" formatCode="#,##0\ \ ;\(* #,##0\ 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vantGarde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u/>
      <sz val="11"/>
      <color indexed="8"/>
      <name val="Arial"/>
      <family val="2"/>
    </font>
    <font>
      <u/>
      <sz val="11"/>
      <name val="Arial"/>
      <family val="2"/>
    </font>
    <font>
      <sz val="11"/>
      <color indexed="20"/>
      <name val="Calibri"/>
      <family val="2"/>
    </font>
    <font>
      <sz val="11"/>
      <name val="Tms Rmn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</font>
    <font>
      <sz val="11"/>
      <color indexed="10"/>
      <name val="Calibri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i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3">
    <xf numFmtId="0" fontId="0" fillId="0" borderId="0"/>
    <xf numFmtId="0" fontId="3" fillId="0" borderId="0"/>
    <xf numFmtId="0" fontId="3" fillId="0" borderId="0"/>
    <xf numFmtId="0" fontId="1" fillId="0" borderId="0"/>
    <xf numFmtId="0" fontId="2" fillId="0" borderId="0"/>
    <xf numFmtId="166" fontId="4" fillId="0" borderId="0" applyFont="0" applyFill="0" applyBorder="0" applyAlignment="0" applyProtection="0"/>
    <xf numFmtId="0" fontId="7" fillId="0" borderId="0"/>
    <xf numFmtId="0" fontId="8" fillId="0" borderId="0">
      <alignment horizontal="left"/>
    </xf>
    <xf numFmtId="0" fontId="5" fillId="0" borderId="0"/>
    <xf numFmtId="0" fontId="16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17" fillId="0" borderId="0"/>
    <xf numFmtId="170" fontId="17" fillId="0" borderId="0"/>
    <xf numFmtId="171" fontId="18" fillId="0" borderId="0" applyFont="0" applyFill="0" applyBorder="0" applyProtection="0">
      <alignment horizontal="centerContinuous"/>
    </xf>
    <xf numFmtId="172" fontId="18" fillId="0" borderId="0" applyFont="0" applyFill="0" applyBorder="0" applyAlignment="0" applyProtection="0"/>
    <xf numFmtId="169" fontId="18" fillId="0" borderId="0" applyFont="0" applyFill="0" applyBorder="0" applyProtection="0">
      <alignment horizontal="centerContinuous"/>
    </xf>
    <xf numFmtId="173" fontId="18" fillId="0" borderId="0" applyFont="0" applyFill="0" applyBorder="0" applyAlignment="0" applyProtection="0"/>
    <xf numFmtId="174" fontId="18" fillId="0" borderId="0" applyFont="0" applyFill="0" applyBorder="0" applyProtection="0">
      <alignment horizontal="centerContinuous"/>
    </xf>
    <xf numFmtId="175" fontId="18" fillId="0" borderId="0" applyFont="0" applyFill="0" applyBorder="0" applyAlignment="0" applyProtection="0"/>
    <xf numFmtId="170" fontId="18" fillId="0" borderId="0" applyFont="0" applyFill="0" applyBorder="0" applyProtection="0">
      <alignment horizontal="centerContinuous"/>
    </xf>
    <xf numFmtId="176" fontId="19" fillId="0" borderId="0" applyFont="0" applyFill="0" applyBorder="0" applyAlignment="0" applyProtection="0"/>
    <xf numFmtId="177" fontId="20" fillId="0" borderId="0"/>
    <xf numFmtId="0" fontId="18" fillId="0" borderId="0">
      <alignment horizontal="left"/>
    </xf>
    <xf numFmtId="0" fontId="2" fillId="0" borderId="0"/>
    <xf numFmtId="0" fontId="2" fillId="0" borderId="0"/>
    <xf numFmtId="0" fontId="2" fillId="0" borderId="0"/>
    <xf numFmtId="0" fontId="1" fillId="0" borderId="0"/>
    <xf numFmtId="1" fontId="3" fillId="0" borderId="0"/>
    <xf numFmtId="0" fontId="1" fillId="0" borderId="0"/>
    <xf numFmtId="171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78" fontId="18" fillId="0" borderId="4" applyNumberFormat="0" applyFont="0" applyFill="0" applyAlignment="0" applyProtection="0"/>
    <xf numFmtId="177" fontId="18" fillId="0" borderId="5" applyNumberFormat="0" applyFont="0" applyFill="0" applyAlignment="0" applyProtection="0"/>
    <xf numFmtId="178" fontId="18" fillId="0" borderId="6" applyNumberFormat="0" applyFont="0" applyFill="0" applyAlignment="0" applyProtection="0"/>
    <xf numFmtId="178" fontId="18" fillId="0" borderId="7" applyNumberFormat="0" applyFont="0" applyFill="0" applyAlignment="0" applyProtection="0"/>
    <xf numFmtId="0" fontId="2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1" applyNumberFormat="0" applyFill="0" applyProtection="0">
      <alignment horizontal="centerContinuous"/>
    </xf>
    <xf numFmtId="177" fontId="24" fillId="0" borderId="0" applyNumberFormat="0" applyFill="0" applyBorder="0" applyProtection="0">
      <alignment horizontal="centerContinuous"/>
    </xf>
    <xf numFmtId="41" fontId="1" fillId="0" borderId="0" applyFont="0" applyFill="0" applyBorder="0" applyAlignment="0" applyProtection="0"/>
    <xf numFmtId="0" fontId="2" fillId="0" borderId="0"/>
    <xf numFmtId="8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4"/>
    <xf numFmtId="168" fontId="10" fillId="0" borderId="0" xfId="4" applyNumberFormat="1" applyFont="1" applyAlignment="1">
      <alignment horizontal="center"/>
    </xf>
    <xf numFmtId="0" fontId="10" fillId="0" borderId="0" xfId="4" applyFont="1"/>
    <xf numFmtId="3" fontId="10" fillId="0" borderId="0" xfId="4" applyNumberFormat="1" applyFont="1"/>
    <xf numFmtId="0" fontId="11" fillId="0" borderId="0" xfId="4" applyFont="1"/>
    <xf numFmtId="167" fontId="11" fillId="0" borderId="2" xfId="4" applyNumberFormat="1" applyFont="1" applyBorder="1"/>
    <xf numFmtId="167" fontId="11" fillId="0" borderId="0" xfId="4" applyNumberFormat="1" applyFont="1"/>
    <xf numFmtId="168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left"/>
    </xf>
    <xf numFmtId="167" fontId="11" fillId="0" borderId="3" xfId="4" applyNumberFormat="1" applyFont="1" applyBorder="1"/>
    <xf numFmtId="0" fontId="12" fillId="0" borderId="1" xfId="4" applyFont="1" applyBorder="1" applyAlignment="1" applyProtection="1">
      <alignment horizontal="left"/>
      <protection locked="0"/>
    </xf>
    <xf numFmtId="0" fontId="10" fillId="0" borderId="1" xfId="4" applyFont="1" applyBorder="1" applyProtection="1">
      <protection locked="0"/>
    </xf>
    <xf numFmtId="3" fontId="10" fillId="0" borderId="1" xfId="4" applyNumberFormat="1" applyFont="1" applyBorder="1" applyProtection="1">
      <protection locked="0"/>
    </xf>
    <xf numFmtId="168" fontId="10" fillId="0" borderId="1" xfId="4" applyNumberFormat="1" applyFont="1" applyBorder="1" applyAlignment="1" applyProtection="1">
      <alignment horizontal="center"/>
      <protection locked="0"/>
    </xf>
    <xf numFmtId="3" fontId="13" fillId="0" borderId="1" xfId="4" applyNumberFormat="1" applyFont="1" applyBorder="1" applyAlignment="1" applyProtection="1">
      <alignment horizontal="right"/>
      <protection locked="0"/>
    </xf>
    <xf numFmtId="0" fontId="6" fillId="0" borderId="0" xfId="4" applyFont="1"/>
    <xf numFmtId="0" fontId="6" fillId="0" borderId="0" xfId="4" applyFont="1" applyAlignment="1">
      <alignment horizontal="center"/>
    </xf>
    <xf numFmtId="168" fontId="14" fillId="0" borderId="0" xfId="4" applyNumberFormat="1" applyFont="1" applyAlignment="1">
      <alignment horizontal="center"/>
    </xf>
    <xf numFmtId="3" fontId="11" fillId="0" borderId="0" xfId="4" applyNumberFormat="1" applyFont="1"/>
    <xf numFmtId="0" fontId="11" fillId="0" borderId="0" xfId="4" applyFont="1" applyAlignment="1">
      <alignment horizontal="right"/>
    </xf>
    <xf numFmtId="168" fontId="11" fillId="0" borderId="0" xfId="4" applyNumberFormat="1" applyFont="1" applyAlignment="1">
      <alignment horizontal="right"/>
    </xf>
    <xf numFmtId="168" fontId="12" fillId="0" borderId="1" xfId="4" applyNumberFormat="1" applyFont="1" applyBorder="1" applyAlignment="1" applyProtection="1">
      <alignment horizontal="center"/>
      <protection locked="0"/>
    </xf>
    <xf numFmtId="168" fontId="14" fillId="0" borderId="1" xfId="4" applyNumberFormat="1" applyFont="1" applyBorder="1" applyAlignment="1" applyProtection="1">
      <alignment horizontal="right"/>
      <protection locked="0"/>
    </xf>
    <xf numFmtId="3" fontId="11" fillId="0" borderId="1" xfId="4" applyNumberFormat="1" applyFont="1" applyBorder="1" applyProtection="1">
      <protection locked="0"/>
    </xf>
    <xf numFmtId="0" fontId="14" fillId="0" borderId="0" xfId="4" applyFont="1" applyAlignment="1">
      <alignment horizontal="left"/>
    </xf>
    <xf numFmtId="0" fontId="14" fillId="0" borderId="0" xfId="4" applyFont="1"/>
    <xf numFmtId="0" fontId="2" fillId="0" borderId="1" xfId="4" applyBorder="1" applyProtection="1">
      <protection locked="0"/>
    </xf>
    <xf numFmtId="0" fontId="15" fillId="0" borderId="0" xfId="4" applyFont="1"/>
    <xf numFmtId="0" fontId="11" fillId="0" borderId="1" xfId="4" applyFont="1" applyBorder="1" applyAlignment="1" applyProtection="1">
      <alignment horizontal="right"/>
      <protection locked="0"/>
    </xf>
    <xf numFmtId="168" fontId="14" fillId="0" borderId="0" xfId="4" applyNumberFormat="1" applyFont="1" applyAlignment="1">
      <alignment horizontal="right"/>
    </xf>
    <xf numFmtId="167" fontId="11" fillId="0" borderId="1" xfId="4" applyNumberFormat="1" applyFont="1" applyBorder="1"/>
    <xf numFmtId="1" fontId="10" fillId="0" borderId="0" xfId="0" applyNumberFormat="1" applyFont="1" applyAlignment="1">
      <alignment horizontal="center" wrapText="1"/>
    </xf>
    <xf numFmtId="167" fontId="10" fillId="0" borderId="0" xfId="0" applyNumberFormat="1" applyFont="1" applyAlignment="1" applyProtection="1">
      <alignment wrapText="1"/>
      <protection locked="0"/>
    </xf>
    <xf numFmtId="0" fontId="27" fillId="0" borderId="0" xfId="0" applyFont="1" applyAlignment="1">
      <alignment wrapText="1"/>
    </xf>
    <xf numFmtId="0" fontId="26" fillId="0" borderId="0" xfId="0" applyFont="1" applyAlignment="1">
      <alignment wrapText="1"/>
    </xf>
    <xf numFmtId="167" fontId="26" fillId="0" borderId="0" xfId="0" applyNumberFormat="1" applyFont="1" applyAlignment="1" applyProtection="1">
      <alignment wrapText="1"/>
      <protection locked="0"/>
    </xf>
    <xf numFmtId="1" fontId="27" fillId="0" borderId="0" xfId="0" applyNumberFormat="1" applyFont="1" applyAlignment="1">
      <alignment horizontal="center" wrapText="1"/>
    </xf>
    <xf numFmtId="167" fontId="27" fillId="0" borderId="0" xfId="0" applyNumberFormat="1" applyFont="1" applyAlignment="1" applyProtection="1">
      <alignment wrapText="1"/>
      <protection locked="0"/>
    </xf>
    <xf numFmtId="0" fontId="25" fillId="0" borderId="0" xfId="0" applyFont="1" applyAlignment="1" applyProtection="1">
      <alignment horizontal="left" wrapText="1"/>
      <protection locked="0"/>
    </xf>
    <xf numFmtId="3" fontId="26" fillId="0" borderId="0" xfId="0" applyNumberFormat="1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167" fontId="26" fillId="0" borderId="0" xfId="0" applyNumberFormat="1" applyFont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horizontal="center" wrapText="1"/>
      <protection locked="0"/>
    </xf>
    <xf numFmtId="3" fontId="27" fillId="0" borderId="0" xfId="0" applyNumberFormat="1" applyFont="1" applyAlignment="1" applyProtection="1">
      <alignment horizontal="center" wrapText="1"/>
      <protection locked="0"/>
    </xf>
    <xf numFmtId="3" fontId="27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49" fontId="27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left" wrapText="1"/>
    </xf>
    <xf numFmtId="3" fontId="27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left" wrapText="1"/>
    </xf>
    <xf numFmtId="49" fontId="29" fillId="0" borderId="2" xfId="49" applyNumberFormat="1" applyFont="1" applyBorder="1" applyAlignment="1">
      <alignment vertical="center"/>
    </xf>
    <xf numFmtId="0" fontId="29" fillId="0" borderId="2" xfId="49" applyFont="1" applyBorder="1" applyAlignment="1">
      <alignment horizontal="left" vertical="center"/>
    </xf>
    <xf numFmtId="0" fontId="29" fillId="0" borderId="2" xfId="49" applyFont="1" applyBorder="1" applyAlignment="1">
      <alignment horizontal="right" vertical="center"/>
    </xf>
    <xf numFmtId="0" fontId="29" fillId="0" borderId="2" xfId="49" applyFont="1" applyBorder="1" applyAlignment="1">
      <alignment horizontal="center" vertical="center"/>
    </xf>
    <xf numFmtId="167" fontId="29" fillId="0" borderId="2" xfId="50" applyNumberFormat="1" applyFont="1" applyBorder="1" applyAlignment="1">
      <alignment horizontal="center" vertical="center"/>
    </xf>
    <xf numFmtId="167" fontId="29" fillId="0" borderId="2" xfId="49" applyNumberFormat="1" applyFont="1" applyBorder="1" applyAlignment="1">
      <alignment horizontal="center" vertical="center"/>
    </xf>
    <xf numFmtId="167" fontId="27" fillId="0" borderId="1" xfId="0" applyNumberFormat="1" applyFont="1" applyBorder="1" applyAlignment="1" applyProtection="1">
      <alignment wrapText="1"/>
      <protection locked="0"/>
    </xf>
    <xf numFmtId="167" fontId="26" fillId="0" borderId="1" xfId="0" applyNumberFormat="1" applyFont="1" applyBorder="1" applyAlignment="1" applyProtection="1">
      <alignment wrapText="1"/>
      <protection locked="0"/>
    </xf>
    <xf numFmtId="49" fontId="26" fillId="0" borderId="0" xfId="0" applyNumberFormat="1" applyFont="1" applyAlignment="1">
      <alignment horizontal="left" wrapText="1"/>
    </xf>
    <xf numFmtId="49" fontId="26" fillId="0" borderId="0" xfId="0" applyNumberFormat="1" applyFont="1" applyAlignment="1" applyProtection="1">
      <alignment vertical="center" wrapText="1"/>
      <protection locked="0"/>
    </xf>
    <xf numFmtId="0" fontId="26" fillId="0" borderId="0" xfId="0" applyFont="1" applyAlignment="1">
      <alignment horizontal="left" wrapText="1"/>
    </xf>
    <xf numFmtId="0" fontId="27" fillId="0" borderId="0" xfId="0" applyFont="1" applyAlignment="1" applyProtection="1">
      <alignment wrapText="1"/>
      <protection locked="0"/>
    </xf>
    <xf numFmtId="0" fontId="26" fillId="0" borderId="0" xfId="0" applyFont="1" applyAlignment="1" applyProtection="1">
      <alignment horizontal="left" wrapText="1"/>
      <protection locked="0"/>
    </xf>
    <xf numFmtId="49" fontId="26" fillId="0" borderId="1" xfId="0" applyNumberFormat="1" applyFont="1" applyBorder="1" applyAlignment="1">
      <alignment horizontal="left" wrapText="1"/>
    </xf>
    <xf numFmtId="0" fontId="26" fillId="0" borderId="1" xfId="0" applyFont="1" applyBorder="1" applyAlignment="1">
      <alignment wrapText="1"/>
    </xf>
    <xf numFmtId="3" fontId="27" fillId="0" borderId="1" xfId="0" applyNumberFormat="1" applyFont="1" applyBorder="1" applyAlignment="1" applyProtection="1">
      <alignment horizontal="center" wrapText="1"/>
      <protection locked="0"/>
    </xf>
    <xf numFmtId="1" fontId="27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left" wrapText="1" indent="2"/>
    </xf>
    <xf numFmtId="0" fontId="6" fillId="3" borderId="0" xfId="4" applyFont="1" applyFill="1"/>
    <xf numFmtId="49" fontId="27" fillId="0" borderId="0" xfId="0" applyNumberFormat="1" applyFont="1" applyAlignment="1">
      <alignment wrapText="1"/>
    </xf>
    <xf numFmtId="49" fontId="31" fillId="0" borderId="0" xfId="0" applyNumberFormat="1" applyFont="1" applyAlignment="1">
      <alignment horizontal="left" wrapText="1"/>
    </xf>
    <xf numFmtId="49" fontId="11" fillId="0" borderId="0" xfId="4" applyNumberFormat="1" applyFont="1" applyAlignment="1">
      <alignment horizontal="center"/>
    </xf>
    <xf numFmtId="14" fontId="6" fillId="3" borderId="0" xfId="4" applyNumberFormat="1" applyFont="1" applyFill="1"/>
    <xf numFmtId="3" fontId="27" fillId="8" borderId="1" xfId="0" applyNumberFormat="1" applyFont="1" applyFill="1" applyBorder="1" applyAlignment="1" applyProtection="1">
      <alignment horizontal="center" wrapText="1"/>
      <protection locked="0"/>
    </xf>
    <xf numFmtId="1" fontId="27" fillId="8" borderId="1" xfId="0" applyNumberFormat="1" applyFont="1" applyFill="1" applyBorder="1" applyAlignment="1">
      <alignment horizontal="center" wrapText="1"/>
    </xf>
    <xf numFmtId="0" fontId="0" fillId="8" borderId="0" xfId="0" applyFill="1"/>
    <xf numFmtId="167" fontId="27" fillId="8" borderId="1" xfId="0" applyNumberFormat="1" applyFont="1" applyFill="1" applyBorder="1" applyAlignment="1" applyProtection="1">
      <alignment wrapText="1"/>
      <protection locked="0"/>
    </xf>
    <xf numFmtId="3" fontId="27" fillId="8" borderId="0" xfId="0" applyNumberFormat="1" applyFont="1" applyFill="1" applyAlignment="1" applyProtection="1">
      <alignment horizontal="center" wrapText="1"/>
      <protection locked="0"/>
    </xf>
    <xf numFmtId="1" fontId="27" fillId="8" borderId="0" xfId="0" applyNumberFormat="1" applyFont="1" applyFill="1" applyAlignment="1">
      <alignment horizontal="center" wrapText="1"/>
    </xf>
    <xf numFmtId="0" fontId="27" fillId="8" borderId="0" xfId="0" applyFont="1" applyFill="1" applyAlignment="1" applyProtection="1">
      <alignment wrapText="1"/>
      <protection locked="0"/>
    </xf>
    <xf numFmtId="167" fontId="27" fillId="8" borderId="0" xfId="0" applyNumberFormat="1" applyFont="1" applyFill="1" applyAlignment="1" applyProtection="1">
      <alignment wrapText="1"/>
      <protection locked="0"/>
    </xf>
    <xf numFmtId="3" fontId="27" fillId="8" borderId="0" xfId="0" applyNumberFormat="1" applyFont="1" applyFill="1" applyAlignment="1">
      <alignment horizontal="center" wrapText="1"/>
    </xf>
    <xf numFmtId="167" fontId="26" fillId="8" borderId="1" xfId="0" applyNumberFormat="1" applyFont="1" applyFill="1" applyBorder="1" applyAlignment="1" applyProtection="1">
      <alignment wrapText="1"/>
      <protection locked="0"/>
    </xf>
    <xf numFmtId="167" fontId="26" fillId="8" borderId="0" xfId="0" applyNumberFormat="1" applyFont="1" applyFill="1" applyAlignment="1" applyProtection="1">
      <alignment wrapText="1"/>
      <protection locked="0"/>
    </xf>
    <xf numFmtId="0" fontId="26" fillId="8" borderId="0" xfId="0" applyFont="1" applyFill="1" applyAlignment="1" applyProtection="1">
      <alignment horizontal="left" wrapText="1"/>
      <protection locked="0"/>
    </xf>
    <xf numFmtId="167" fontId="26" fillId="8" borderId="8" xfId="0" applyNumberFormat="1" applyFont="1" applyFill="1" applyBorder="1" applyAlignment="1" applyProtection="1">
      <alignment wrapText="1"/>
      <protection locked="0"/>
    </xf>
    <xf numFmtId="3" fontId="27" fillId="9" borderId="1" xfId="0" applyNumberFormat="1" applyFont="1" applyFill="1" applyBorder="1" applyAlignment="1" applyProtection="1">
      <alignment horizontal="center" wrapText="1"/>
      <protection locked="0"/>
    </xf>
    <xf numFmtId="1" fontId="27" fillId="9" borderId="1" xfId="0" applyNumberFormat="1" applyFont="1" applyFill="1" applyBorder="1" applyAlignment="1">
      <alignment horizontal="center" wrapText="1"/>
    </xf>
    <xf numFmtId="0" fontId="0" fillId="9" borderId="0" xfId="0" applyFill="1"/>
    <xf numFmtId="167" fontId="27" fillId="9" borderId="1" xfId="0" applyNumberFormat="1" applyFont="1" applyFill="1" applyBorder="1" applyAlignment="1" applyProtection="1">
      <alignment wrapText="1"/>
      <protection locked="0"/>
    </xf>
    <xf numFmtId="3" fontId="27" fillId="9" borderId="0" xfId="0" applyNumberFormat="1" applyFont="1" applyFill="1" applyAlignment="1" applyProtection="1">
      <alignment horizontal="center" wrapText="1"/>
      <protection locked="0"/>
    </xf>
    <xf numFmtId="1" fontId="27" fillId="9" borderId="0" xfId="0" applyNumberFormat="1" applyFont="1" applyFill="1" applyAlignment="1">
      <alignment horizontal="center" wrapText="1"/>
    </xf>
    <xf numFmtId="0" fontId="27" fillId="9" borderId="0" xfId="0" applyFont="1" applyFill="1" applyAlignment="1" applyProtection="1">
      <alignment wrapText="1"/>
      <protection locked="0"/>
    </xf>
    <xf numFmtId="167" fontId="27" fillId="9" borderId="0" xfId="0" applyNumberFormat="1" applyFont="1" applyFill="1" applyAlignment="1" applyProtection="1">
      <alignment wrapText="1"/>
      <protection locked="0"/>
    </xf>
    <xf numFmtId="3" fontId="27" fillId="9" borderId="0" xfId="0" applyNumberFormat="1" applyFont="1" applyFill="1" applyAlignment="1">
      <alignment horizontal="center" wrapText="1"/>
    </xf>
    <xf numFmtId="167" fontId="26" fillId="9" borderId="1" xfId="0" applyNumberFormat="1" applyFont="1" applyFill="1" applyBorder="1" applyAlignment="1" applyProtection="1">
      <alignment wrapText="1"/>
      <protection locked="0"/>
    </xf>
    <xf numFmtId="167" fontId="26" fillId="9" borderId="0" xfId="0" applyNumberFormat="1" applyFont="1" applyFill="1" applyAlignment="1" applyProtection="1">
      <alignment wrapText="1"/>
      <protection locked="0"/>
    </xf>
    <xf numFmtId="0" fontId="26" fillId="9" borderId="0" xfId="0" applyFont="1" applyFill="1" applyAlignment="1" applyProtection="1">
      <alignment horizontal="left" wrapText="1"/>
      <protection locked="0"/>
    </xf>
    <xf numFmtId="167" fontId="26" fillId="9" borderId="8" xfId="0" applyNumberFormat="1" applyFont="1" applyFill="1" applyBorder="1" applyAlignment="1" applyProtection="1">
      <alignment wrapText="1"/>
      <protection locked="0"/>
    </xf>
    <xf numFmtId="3" fontId="27" fillId="10" borderId="1" xfId="0" applyNumberFormat="1" applyFont="1" applyFill="1" applyBorder="1" applyAlignment="1" applyProtection="1">
      <alignment horizontal="center" wrapText="1"/>
      <protection locked="0"/>
    </xf>
    <xf numFmtId="1" fontId="27" fillId="10" borderId="1" xfId="0" applyNumberFormat="1" applyFont="1" applyFill="1" applyBorder="1" applyAlignment="1">
      <alignment horizontal="center" wrapText="1"/>
    </xf>
    <xf numFmtId="0" fontId="0" fillId="10" borderId="0" xfId="0" applyFill="1"/>
    <xf numFmtId="167" fontId="27" fillId="10" borderId="1" xfId="0" applyNumberFormat="1" applyFont="1" applyFill="1" applyBorder="1" applyAlignment="1" applyProtection="1">
      <alignment wrapText="1"/>
      <protection locked="0"/>
    </xf>
    <xf numFmtId="3" fontId="27" fillId="10" borderId="0" xfId="0" applyNumberFormat="1" applyFont="1" applyFill="1" applyAlignment="1" applyProtection="1">
      <alignment horizontal="center" wrapText="1"/>
      <protection locked="0"/>
    </xf>
    <xf numFmtId="1" fontId="27" fillId="10" borderId="0" xfId="0" applyNumberFormat="1" applyFont="1" applyFill="1" applyAlignment="1">
      <alignment horizontal="center" wrapText="1"/>
    </xf>
    <xf numFmtId="0" fontId="27" fillId="10" borderId="0" xfId="0" applyFont="1" applyFill="1" applyAlignment="1" applyProtection="1">
      <alignment wrapText="1"/>
      <protection locked="0"/>
    </xf>
    <xf numFmtId="167" fontId="27" fillId="10" borderId="0" xfId="0" applyNumberFormat="1" applyFont="1" applyFill="1" applyAlignment="1" applyProtection="1">
      <alignment wrapText="1"/>
      <protection locked="0"/>
    </xf>
    <xf numFmtId="3" fontId="27" fillId="10" borderId="0" xfId="0" applyNumberFormat="1" applyFont="1" applyFill="1" applyAlignment="1">
      <alignment horizontal="center" wrapText="1"/>
    </xf>
    <xf numFmtId="167" fontId="26" fillId="10" borderId="1" xfId="0" applyNumberFormat="1" applyFont="1" applyFill="1" applyBorder="1" applyAlignment="1" applyProtection="1">
      <alignment wrapText="1"/>
      <protection locked="0"/>
    </xf>
    <xf numFmtId="167" fontId="26" fillId="10" borderId="0" xfId="0" applyNumberFormat="1" applyFont="1" applyFill="1" applyAlignment="1" applyProtection="1">
      <alignment wrapText="1"/>
      <protection locked="0"/>
    </xf>
    <xf numFmtId="0" fontId="26" fillId="10" borderId="0" xfId="0" applyFont="1" applyFill="1" applyAlignment="1" applyProtection="1">
      <alignment horizontal="left" wrapText="1"/>
      <protection locked="0"/>
    </xf>
    <xf numFmtId="167" fontId="26" fillId="10" borderId="8" xfId="0" applyNumberFormat="1" applyFont="1" applyFill="1" applyBorder="1" applyAlignment="1" applyProtection="1">
      <alignment wrapText="1"/>
      <protection locked="0"/>
    </xf>
    <xf numFmtId="167" fontId="26" fillId="11" borderId="8" xfId="0" applyNumberFormat="1" applyFont="1" applyFill="1" applyBorder="1" applyAlignment="1" applyProtection="1">
      <alignment wrapText="1"/>
      <protection locked="0"/>
    </xf>
    <xf numFmtId="167" fontId="29" fillId="0" borderId="0" xfId="49" applyNumberFormat="1" applyFont="1" applyAlignment="1">
      <alignment horizontal="center" vertical="center"/>
    </xf>
    <xf numFmtId="167" fontId="27" fillId="3" borderId="2" xfId="0" applyNumberFormat="1" applyFont="1" applyFill="1" applyBorder="1" applyAlignment="1" applyProtection="1">
      <alignment wrapText="1"/>
      <protection locked="0"/>
    </xf>
    <xf numFmtId="0" fontId="9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/>
    </xf>
    <xf numFmtId="0" fontId="6" fillId="0" borderId="0" xfId="4" applyFont="1" applyAlignment="1">
      <alignment horizontal="left" wrapText="1"/>
    </xf>
    <xf numFmtId="0" fontId="2" fillId="0" borderId="0" xfId="4" applyAlignment="1">
      <alignment wrapText="1"/>
    </xf>
    <xf numFmtId="0" fontId="14" fillId="0" borderId="1" xfId="4" applyFont="1" applyBorder="1" applyAlignment="1" applyProtection="1">
      <alignment horizontal="left"/>
      <protection locked="0"/>
    </xf>
    <xf numFmtId="3" fontId="26" fillId="5" borderId="0" xfId="0" applyNumberFormat="1" applyFont="1" applyFill="1" applyAlignment="1" applyProtection="1">
      <alignment horizontal="center" wrapText="1"/>
      <protection locked="0"/>
    </xf>
    <xf numFmtId="0" fontId="32" fillId="5" borderId="0" xfId="0" applyFont="1" applyFill="1" applyAlignment="1">
      <alignment wrapText="1"/>
    </xf>
    <xf numFmtId="3" fontId="33" fillId="6" borderId="0" xfId="0" applyNumberFormat="1" applyFont="1" applyFill="1" applyAlignment="1" applyProtection="1">
      <alignment horizontal="center" wrapText="1"/>
      <protection locked="0"/>
    </xf>
    <xf numFmtId="0" fontId="0" fillId="6" borderId="0" xfId="0" applyFill="1"/>
    <xf numFmtId="3" fontId="33" fillId="4" borderId="0" xfId="0" applyNumberFormat="1" applyFont="1" applyFill="1" applyAlignment="1" applyProtection="1">
      <alignment horizontal="center" wrapText="1"/>
      <protection locked="0"/>
    </xf>
    <xf numFmtId="0" fontId="0" fillId="4" borderId="0" xfId="0" applyFill="1"/>
    <xf numFmtId="3" fontId="33" fillId="7" borderId="0" xfId="0" applyNumberFormat="1" applyFont="1" applyFill="1" applyAlignment="1" applyProtection="1">
      <alignment horizontal="center" wrapText="1"/>
      <protection locked="0"/>
    </xf>
    <xf numFmtId="0" fontId="0" fillId="7" borderId="0" xfId="0" applyFill="1"/>
  </cellXfs>
  <cellStyles count="53">
    <cellStyle name="Bad 2" xfId="9" xr:uid="{00000000-0005-0000-0000-000000000000}"/>
    <cellStyle name="Comma [0] 2" xfId="10" xr:uid="{00000000-0005-0000-0000-000001000000}"/>
    <cellStyle name="Comma [0] 3" xfId="11" xr:uid="{00000000-0005-0000-0000-000002000000}"/>
    <cellStyle name="Comma [0] 4" xfId="48" xr:uid="{00000000-0005-0000-0000-000003000000}"/>
    <cellStyle name="Comma [0] 4 2" xfId="51" xr:uid="{00000000-0005-0000-0000-000004000000}"/>
    <cellStyle name="Comma 2" xfId="5" xr:uid="{00000000-0005-0000-0000-000005000000}"/>
    <cellStyle name="Currency 2" xfId="12" xr:uid="{00000000-0005-0000-0000-000006000000}"/>
    <cellStyle name="Currency 2 2" xfId="13" xr:uid="{00000000-0005-0000-0000-000007000000}"/>
    <cellStyle name="Currency 2 3" xfId="14" xr:uid="{00000000-0005-0000-0000-000008000000}"/>
    <cellStyle name="Currency 3" xfId="15" xr:uid="{00000000-0005-0000-0000-000009000000}"/>
    <cellStyle name="Currency_ko221199" xfId="50" xr:uid="{00000000-0005-0000-0000-00000A000000}"/>
    <cellStyle name="gr5" xfId="6" xr:uid="{00000000-0005-0000-0000-00000B000000}"/>
    <cellStyle name="Inndr-3." xfId="16" xr:uid="{00000000-0005-0000-0000-00000C000000}"/>
    <cellStyle name="Inndr-6." xfId="17" xr:uid="{00000000-0005-0000-0000-00000D000000}"/>
    <cellStyle name="Inndráttur 0 ..." xfId="18" xr:uid="{00000000-0005-0000-0000-00000E000000}"/>
    <cellStyle name="Inndráttur 3" xfId="19" xr:uid="{00000000-0005-0000-0000-00000F000000}"/>
    <cellStyle name="Inndráttur 3 ..." xfId="20" xr:uid="{00000000-0005-0000-0000-000010000000}"/>
    <cellStyle name="Inndráttur 6" xfId="21" xr:uid="{00000000-0005-0000-0000-000011000000}"/>
    <cellStyle name="Inndráttur 6 ..." xfId="22" xr:uid="{00000000-0005-0000-0000-000012000000}"/>
    <cellStyle name="Inndráttur 9" xfId="23" xr:uid="{00000000-0005-0000-0000-000013000000}"/>
    <cellStyle name="Inndráttur 9 ..." xfId="24" xr:uid="{00000000-0005-0000-0000-000014000000}"/>
    <cellStyle name="Krónur" xfId="25" xr:uid="{00000000-0005-0000-0000-000015000000}"/>
    <cellStyle name="Millifyrirsögn" xfId="26" xr:uid="{00000000-0005-0000-0000-000016000000}"/>
    <cellStyle name="Normal" xfId="0" builtinId="0"/>
    <cellStyle name="Normal 15" xfId="27" xr:uid="{00000000-0005-0000-0000-000018000000}"/>
    <cellStyle name="Normal 2" xfId="1" xr:uid="{00000000-0005-0000-0000-000019000000}"/>
    <cellStyle name="Normal 2 2" xfId="28" xr:uid="{00000000-0005-0000-0000-00001A000000}"/>
    <cellStyle name="Normal 2 2 2" xfId="29" xr:uid="{00000000-0005-0000-0000-00001B000000}"/>
    <cellStyle name="Normal 2 3" xfId="30" xr:uid="{00000000-0005-0000-0000-00001C000000}"/>
    <cellStyle name="Normal 21" xfId="52" xr:uid="{2DFD799A-F449-491F-9484-E5873FC91642}"/>
    <cellStyle name="Normal 3" xfId="3" xr:uid="{00000000-0005-0000-0000-00001D000000}"/>
    <cellStyle name="Normal 4" xfId="4" xr:uid="{00000000-0005-0000-0000-00001E000000}"/>
    <cellStyle name="Normal 5" xfId="2" xr:uid="{00000000-0005-0000-0000-00001F000000}"/>
    <cellStyle name="Normal 6" xfId="31" xr:uid="{00000000-0005-0000-0000-000020000000}"/>
    <cellStyle name="Normal 7" xfId="32" xr:uid="{00000000-0005-0000-0000-000021000000}"/>
    <cellStyle name="Normal 8" xfId="33" xr:uid="{00000000-0005-0000-0000-000022000000}"/>
    <cellStyle name="Normal." xfId="34" xr:uid="{00000000-0005-0000-0000-000023000000}"/>
    <cellStyle name="Normal_ko221199" xfId="49" xr:uid="{00000000-0005-0000-0000-000024000000}"/>
    <cellStyle name="Percent 2" xfId="35" xr:uid="{00000000-0005-0000-0000-000025000000}"/>
    <cellStyle name="Percent 2 2" xfId="36" xr:uid="{00000000-0005-0000-0000-000026000000}"/>
    <cellStyle name="Percent 3" xfId="37" xr:uid="{00000000-0005-0000-0000-000027000000}"/>
    <cellStyle name="Percent 4" xfId="38" xr:uid="{00000000-0005-0000-0000-000028000000}"/>
    <cellStyle name="rubr1" xfId="7" xr:uid="{00000000-0005-0000-0000-000029000000}"/>
    <cellStyle name="rubr2" xfId="8" xr:uid="{00000000-0005-0000-0000-00002A000000}"/>
    <cellStyle name="Samtala" xfId="39" xr:uid="{00000000-0005-0000-0000-00002B000000}"/>
    <cellStyle name="Samtala - lokaniðurst." xfId="40" xr:uid="{00000000-0005-0000-0000-00002C000000}"/>
    <cellStyle name="Samtala - undirstr" xfId="41" xr:uid="{00000000-0005-0000-0000-00002D000000}"/>
    <cellStyle name="Samtala - yfirstr." xfId="42" xr:uid="{00000000-0005-0000-0000-00002E000000}"/>
    <cellStyle name="Venjuleg 2" xfId="43" xr:uid="{00000000-0005-0000-0000-00002F000000}"/>
    <cellStyle name="Venjuleg 3" xfId="44" xr:uid="{00000000-0005-0000-0000-000030000000}"/>
    <cellStyle name="Warning Text 2" xfId="45" xr:uid="{00000000-0005-0000-0000-000031000000}"/>
    <cellStyle name="Yfirskrift" xfId="46" xr:uid="{00000000-0005-0000-0000-000032000000}"/>
    <cellStyle name="Yfirskrift - millistærð" xfId="47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steign\Vestmannaeyjab&#230;r\Leiksk&#243;linn%20S&#243;li\&#193;&#230;tlanir\heild%20ko1901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\11-033%20Sp&#246;ngin%2043-f&#233;lagsmi&#240;st&#246;&#240;\Verkefnastj&#243;rn\&#193;&#230;tlanir\Kostna&#240;ar&#225;&#230;tlanir\CAO_Sp&#246;nging%20b__2011-12_RJ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kurskoli\utbod-2%20sokklar\A-vik%20tilboddskra%2026mai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\11-033%20Sp&#246;ngin%2043-f&#233;lagsmi&#240;st&#246;&#240;\Verkefnastj&#243;rn\&#193;&#230;tlanir\Kostna&#240;ar&#225;&#230;tlanir\ko16042012%20-%20&#193;lglugg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\11-033%20Sp&#246;ngin%2043-f&#233;lagsmi&#240;st&#246;&#240;\Verkefnastj&#243;rn\&#218;tb%20og%20Samningsg&#246;gn\&#218;tbo&#240;_1219\C-%20Tilbo&#240;sskr&#225;\Tilbo&#240;sskra-heil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steign\H&#250;sav&#237;k\Leiksk&#243;linn%20Bestib&#230;r\&#193;&#230;tlanir\ko2911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antekt"/>
      <sheetName val="Tilboðsblað"/>
      <sheetName val="1 Aðstaða og jarðvinna"/>
      <sheetName val="2 Burðarvirki "/>
      <sheetName val="3 Lagnir "/>
      <sheetName val="4 Rafkerfi (2)"/>
      <sheetName val="4 Rafkerfi"/>
      <sheetName val="5 Frágangur utanhúss"/>
      <sheetName val="7 Frágangur innanhúss"/>
      <sheetName val="8 Frágangur lóð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O"/>
      <sheetName val="CED"/>
      <sheetName val="CEM"/>
      <sheetName val="1_Regnvatn"/>
      <sheetName val="1_Frárennsli"/>
      <sheetName val="1_Jarðvatn"/>
      <sheetName val="2_Regnvatn"/>
      <sheetName val="2_Frárennsli"/>
      <sheetName val="3_Vatnslagnir"/>
      <sheetName val="Sheet3"/>
    </sheetNames>
    <sheetDataSet>
      <sheetData sheetId="0"/>
      <sheetData sheetId="1">
        <row r="7">
          <cell r="T7">
            <v>500</v>
          </cell>
        </row>
        <row r="9">
          <cell r="T9">
            <v>1416</v>
          </cell>
        </row>
        <row r="10">
          <cell r="T10">
            <v>916</v>
          </cell>
        </row>
        <row r="11">
          <cell r="T11">
            <v>4125</v>
          </cell>
        </row>
      </sheetData>
      <sheetData sheetId="2">
        <row r="2">
          <cell r="A2">
            <v>559.29999999999995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magnskrá"/>
      <sheetName val="yfirlit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antekt"/>
      <sheetName val="1 Aðstaða og jarðvinna"/>
      <sheetName val="3 Lagnir"/>
      <sheetName val="2 Burðarvirki"/>
      <sheetName val="4 Rafkerfi"/>
      <sheetName val="5 Frágangur innanhúss"/>
      <sheetName val="7 Frágangur utanhúss"/>
      <sheetName val="8 Frágangur lóða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boðsblað"/>
      <sheetName val="1 Jarðvinna og aðstaða"/>
      <sheetName val="2 Burðarvirki"/>
      <sheetName val="3 Lagnir"/>
      <sheetName val="4 Rafkerfi"/>
      <sheetName val="5 Frágangur innanhúss"/>
      <sheetName val="8 Frágangur lóðar"/>
      <sheetName val="7 Frágangur utanhú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antekt"/>
      <sheetName val="Tilboðsblað"/>
      <sheetName val="1 Aðstaða og jarðvinna"/>
      <sheetName val="2 Burðarvirki "/>
      <sheetName val="3 Lagnir "/>
      <sheetName val="4 Rafkerfi (2)"/>
      <sheetName val="4 Rafkerfi"/>
      <sheetName val="5 Frágangur utanhúss"/>
      <sheetName val="7 Frágangur innanhúss"/>
      <sheetName val="8 Frágangur lóð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Zeros="0" tabSelected="1" view="pageBreakPreview" zoomScaleNormal="100" zoomScaleSheetLayoutView="100" workbookViewId="0">
      <selection activeCell="G22" sqref="G22"/>
    </sheetView>
  </sheetViews>
  <sheetFormatPr defaultColWidth="9.33203125" defaultRowHeight="13.2"/>
  <cols>
    <col min="1" max="1" width="7.44140625" style="1" customWidth="1"/>
    <col min="2" max="2" width="25.33203125" style="1" customWidth="1"/>
    <col min="3" max="3" width="20.6640625" style="1" customWidth="1"/>
    <col min="4" max="4" width="10.6640625" style="1" customWidth="1"/>
    <col min="5" max="5" width="23.6640625" style="1" customWidth="1"/>
    <col min="6" max="16384" width="9.33203125" style="1"/>
  </cols>
  <sheetData>
    <row r="1" spans="1:5" ht="33" customHeight="1">
      <c r="A1" s="117" t="s">
        <v>166</v>
      </c>
      <c r="B1" s="117"/>
      <c r="C1" s="117"/>
      <c r="D1" s="117"/>
      <c r="E1" s="117"/>
    </row>
    <row r="2" spans="1:5" ht="33" customHeight="1">
      <c r="A2" s="117" t="s">
        <v>167</v>
      </c>
      <c r="B2" s="117"/>
      <c r="C2" s="117"/>
      <c r="D2" s="117"/>
      <c r="E2" s="117"/>
    </row>
    <row r="3" spans="1:5" ht="15.6">
      <c r="A3" s="118" t="s">
        <v>6</v>
      </c>
      <c r="B3" s="118"/>
      <c r="C3" s="118"/>
      <c r="D3" s="118"/>
      <c r="E3" s="118"/>
    </row>
    <row r="4" spans="1:5" ht="15">
      <c r="A4" s="2"/>
      <c r="B4" s="2"/>
      <c r="C4" s="2"/>
      <c r="D4" s="3"/>
      <c r="E4" s="4"/>
    </row>
    <row r="5" spans="1:5" ht="30" customHeight="1">
      <c r="A5" s="119" t="str">
        <f>"Undirritaður gerir hér með tilboð í verkið, "&amp;A1&amp;", í samræmi við meðfylgjandi útboðs- og verklýsingu:"</f>
        <v>Undirritaður gerir hér með tilboð í verkið, LEIKSVÆÐI OG STÍGAR Í URRIÐAHOLTI, í samræmi við meðfylgjandi útboðs- og verklýsingu:</v>
      </c>
      <c r="B5" s="120"/>
      <c r="C5" s="120"/>
      <c r="D5" s="120"/>
      <c r="E5" s="120"/>
    </row>
    <row r="6" spans="1:5" ht="15">
      <c r="A6" s="2"/>
      <c r="B6" s="3"/>
      <c r="C6" s="3"/>
      <c r="D6" s="3"/>
      <c r="E6" s="4"/>
    </row>
    <row r="7" spans="1:5" ht="13.8">
      <c r="A7" s="73"/>
      <c r="B7" s="5" t="s">
        <v>148</v>
      </c>
      <c r="C7" s="5"/>
      <c r="D7" s="5"/>
      <c r="E7" s="31">
        <f>SUM('8 Frágangur lóðar'!L106)</f>
        <v>0</v>
      </c>
    </row>
    <row r="8" spans="1:5" ht="13.8">
      <c r="A8" s="73"/>
      <c r="B8" s="5" t="s">
        <v>147</v>
      </c>
      <c r="C8" s="5"/>
      <c r="D8" s="5"/>
      <c r="E8" s="6">
        <f>SUM('8 Frágangur lóðar'!Q106)</f>
        <v>0</v>
      </c>
    </row>
    <row r="9" spans="1:5" ht="13.8">
      <c r="A9" s="73"/>
      <c r="B9" s="5" t="s">
        <v>149</v>
      </c>
      <c r="C9" s="5"/>
      <c r="D9" s="5"/>
      <c r="E9" s="6">
        <f>SUM('8 Frágangur lóðar'!V106)</f>
        <v>0</v>
      </c>
    </row>
    <row r="10" spans="1:5" ht="13.8">
      <c r="A10" s="73"/>
      <c r="B10" s="5" t="s">
        <v>156</v>
      </c>
      <c r="C10" s="5"/>
      <c r="D10" s="5"/>
      <c r="E10" s="6">
        <f>SUM('8 Frágangur lóðar'!AA106)</f>
        <v>0</v>
      </c>
    </row>
    <row r="11" spans="1:5" ht="13.8">
      <c r="A11" s="73"/>
      <c r="B11" s="5" t="s">
        <v>160</v>
      </c>
      <c r="C11" s="5"/>
      <c r="D11" s="5"/>
      <c r="E11" s="6">
        <f>SUM('8 Frágangur lóðar'!AF106)</f>
        <v>0</v>
      </c>
    </row>
    <row r="12" spans="1:5" ht="13.8">
      <c r="A12" s="73"/>
      <c r="B12" s="5" t="s">
        <v>161</v>
      </c>
      <c r="C12" s="5"/>
      <c r="D12" s="5"/>
      <c r="E12" s="6">
        <f>SUM('8 Frágangur lóðar'!AK106)</f>
        <v>0</v>
      </c>
    </row>
    <row r="13" spans="1:5" ht="13.8">
      <c r="A13" s="73"/>
      <c r="B13" s="5" t="s">
        <v>168</v>
      </c>
      <c r="C13" s="5"/>
      <c r="D13" s="5"/>
      <c r="E13" s="6">
        <f>SUM('8 Frágangur lóðar'!AP106)</f>
        <v>0</v>
      </c>
    </row>
    <row r="14" spans="1:5" ht="13.8">
      <c r="A14" s="73"/>
      <c r="B14" s="5" t="s">
        <v>169</v>
      </c>
      <c r="C14" s="5"/>
      <c r="D14" s="5"/>
      <c r="E14" s="6">
        <f>SUM('8 Frágangur lóðar'!AU106)</f>
        <v>0</v>
      </c>
    </row>
    <row r="15" spans="1:5" ht="13.8">
      <c r="A15" s="73"/>
      <c r="B15" s="5"/>
      <c r="C15" s="5"/>
      <c r="D15" s="5"/>
      <c r="E15" s="7"/>
    </row>
    <row r="16" spans="1:5" ht="14.4" thickBot="1">
      <c r="A16" s="73"/>
      <c r="B16" s="9" t="s">
        <v>7</v>
      </c>
      <c r="C16" s="9"/>
      <c r="D16" s="9"/>
      <c r="E16" s="10">
        <f>SUM(E7:E15)</f>
        <v>0</v>
      </c>
    </row>
    <row r="17" spans="1:12" ht="14.4" thickTop="1">
      <c r="A17" s="73"/>
      <c r="B17" s="9"/>
      <c r="C17" s="9"/>
      <c r="D17" s="9"/>
      <c r="E17" s="7"/>
    </row>
    <row r="18" spans="1:12" ht="15">
      <c r="A18" s="73"/>
      <c r="B18" s="2"/>
      <c r="C18" s="2"/>
      <c r="D18" s="3"/>
      <c r="E18" s="4"/>
    </row>
    <row r="19" spans="1:12" ht="15">
      <c r="A19" s="2"/>
      <c r="B19" s="9" t="s">
        <v>8</v>
      </c>
      <c r="C19" s="11"/>
      <c r="D19" s="12"/>
      <c r="E19" s="13"/>
    </row>
    <row r="20" spans="1:12" ht="15">
      <c r="A20" s="2"/>
      <c r="B20" s="2"/>
      <c r="C20" s="2"/>
      <c r="D20" s="3"/>
      <c r="E20" s="4"/>
    </row>
    <row r="21" spans="1:12" ht="16.2">
      <c r="A21" s="2"/>
      <c r="B21" s="11"/>
      <c r="C21" s="14"/>
      <c r="D21" s="12"/>
      <c r="E21" s="15"/>
    </row>
    <row r="22" spans="1:12" ht="15">
      <c r="A22" s="2"/>
      <c r="B22" s="2"/>
      <c r="C22" s="2"/>
      <c r="D22" s="3"/>
      <c r="E22" s="4"/>
    </row>
    <row r="23" spans="1:12" ht="15">
      <c r="A23" s="2"/>
      <c r="B23" s="2"/>
      <c r="C23" s="2"/>
      <c r="D23" s="3"/>
      <c r="E23" s="4"/>
    </row>
    <row r="24" spans="1:12" ht="15">
      <c r="A24" s="2"/>
      <c r="B24" s="2"/>
      <c r="C24" s="2"/>
      <c r="D24" s="3"/>
      <c r="E24" s="4"/>
    </row>
    <row r="25" spans="1:12" ht="15">
      <c r="A25" s="16" t="s">
        <v>9</v>
      </c>
      <c r="B25" s="16"/>
      <c r="C25" s="16"/>
      <c r="D25" s="16"/>
      <c r="E25" s="4"/>
      <c r="I25" s="16"/>
      <c r="J25" s="16"/>
      <c r="K25" s="16"/>
      <c r="L25" s="16"/>
    </row>
    <row r="26" spans="1:12" ht="15">
      <c r="A26" s="17" t="s">
        <v>10</v>
      </c>
      <c r="B26" s="16" t="s">
        <v>11</v>
      </c>
      <c r="C26" s="74">
        <v>45597</v>
      </c>
      <c r="D26" s="16"/>
      <c r="E26" s="4"/>
      <c r="I26" s="16"/>
      <c r="J26" s="16"/>
      <c r="K26" s="16"/>
      <c r="L26" s="16"/>
    </row>
    <row r="27" spans="1:12" ht="15">
      <c r="A27" s="17" t="s">
        <v>10</v>
      </c>
      <c r="B27" s="16" t="s">
        <v>12</v>
      </c>
      <c r="C27" s="16" t="s">
        <v>51</v>
      </c>
      <c r="D27" s="16"/>
      <c r="E27" s="4"/>
      <c r="I27" s="16"/>
      <c r="J27" s="16"/>
      <c r="K27" s="16"/>
      <c r="L27" s="16"/>
    </row>
    <row r="28" spans="1:12" ht="15">
      <c r="A28" s="17" t="s">
        <v>10</v>
      </c>
      <c r="B28" s="16" t="s">
        <v>13</v>
      </c>
      <c r="C28" s="16" t="s">
        <v>14</v>
      </c>
      <c r="D28" s="16"/>
      <c r="E28" s="4"/>
      <c r="I28" s="16"/>
      <c r="J28" s="16"/>
      <c r="K28" s="16"/>
      <c r="L28" s="16"/>
    </row>
    <row r="29" spans="1:12" ht="15">
      <c r="A29" s="17" t="s">
        <v>10</v>
      </c>
      <c r="B29" s="16" t="s">
        <v>15</v>
      </c>
      <c r="C29" s="16" t="s">
        <v>16</v>
      </c>
      <c r="D29" s="16"/>
      <c r="E29" s="4"/>
      <c r="I29" s="16"/>
      <c r="J29" s="16"/>
      <c r="K29" s="16"/>
      <c r="L29" s="16"/>
    </row>
    <row r="30" spans="1:12" ht="15">
      <c r="A30" s="17" t="s">
        <v>10</v>
      </c>
      <c r="B30" s="16" t="s">
        <v>17</v>
      </c>
      <c r="C30" s="16" t="s">
        <v>50</v>
      </c>
      <c r="D30" s="16"/>
      <c r="E30" s="4"/>
      <c r="I30" s="16"/>
      <c r="J30" s="16"/>
      <c r="K30" s="16"/>
      <c r="L30" s="16"/>
    </row>
    <row r="31" spans="1:12" ht="15">
      <c r="A31" s="17" t="s">
        <v>10</v>
      </c>
      <c r="B31" s="16" t="s">
        <v>18</v>
      </c>
      <c r="C31" s="70" t="s">
        <v>187</v>
      </c>
      <c r="D31" s="16"/>
      <c r="E31" s="4"/>
      <c r="I31" s="16"/>
      <c r="J31" s="16"/>
      <c r="K31" s="16"/>
      <c r="L31" s="16"/>
    </row>
    <row r="32" spans="1:12" ht="13.8">
      <c r="A32" s="8"/>
      <c r="B32" s="18"/>
      <c r="C32" s="18"/>
      <c r="D32" s="18"/>
      <c r="E32" s="19"/>
    </row>
    <row r="33" spans="1:5" ht="13.8">
      <c r="A33" s="8"/>
      <c r="C33" s="20" t="s">
        <v>19</v>
      </c>
      <c r="D33" s="121"/>
      <c r="E33" s="121"/>
    </row>
    <row r="34" spans="1:5" ht="13.8">
      <c r="A34" s="8"/>
      <c r="B34" s="21"/>
      <c r="C34" s="21"/>
      <c r="D34" s="5"/>
      <c r="E34" s="19"/>
    </row>
    <row r="35" spans="1:5" ht="13.8">
      <c r="A35" s="8"/>
      <c r="B35" s="22"/>
      <c r="C35" s="23"/>
      <c r="D35" s="18"/>
      <c r="E35" s="24"/>
    </row>
    <row r="36" spans="1:5" ht="13.8">
      <c r="A36" s="8"/>
      <c r="B36" s="9" t="s">
        <v>20</v>
      </c>
      <c r="C36" s="20"/>
      <c r="D36" s="25"/>
      <c r="E36" s="9" t="s">
        <v>21</v>
      </c>
    </row>
    <row r="37" spans="1:5" ht="13.8">
      <c r="A37" s="8"/>
      <c r="B37" s="21"/>
      <c r="C37" s="21"/>
      <c r="D37" s="26"/>
      <c r="E37" s="19"/>
    </row>
    <row r="38" spans="1:5" ht="13.8">
      <c r="A38" s="8"/>
      <c r="B38" s="27"/>
      <c r="C38" s="27"/>
      <c r="E38" s="27"/>
    </row>
    <row r="39" spans="1:5" ht="13.8">
      <c r="A39" s="8"/>
      <c r="B39" s="9" t="s">
        <v>22</v>
      </c>
      <c r="C39" s="20"/>
      <c r="D39" s="25"/>
      <c r="E39" s="9" t="s">
        <v>23</v>
      </c>
    </row>
    <row r="40" spans="1:5" ht="13.8">
      <c r="A40" s="8"/>
      <c r="B40" s="20"/>
      <c r="C40" s="20"/>
      <c r="D40" s="25"/>
      <c r="E40" s="25"/>
    </row>
    <row r="41" spans="1:5" ht="13.8">
      <c r="A41" s="8"/>
      <c r="B41" s="27"/>
      <c r="C41" s="27"/>
      <c r="E41" s="27"/>
    </row>
    <row r="42" spans="1:5" ht="13.8">
      <c r="A42" s="8"/>
      <c r="B42" s="9" t="s">
        <v>24</v>
      </c>
      <c r="C42" s="20"/>
      <c r="D42" s="25"/>
      <c r="E42" s="9" t="s">
        <v>23</v>
      </c>
    </row>
    <row r="43" spans="1:5" ht="13.8">
      <c r="A43" s="8"/>
      <c r="B43" s="20"/>
      <c r="C43" s="20"/>
      <c r="D43" s="28"/>
      <c r="E43" s="19"/>
    </row>
    <row r="44" spans="1:5" ht="13.8">
      <c r="A44" s="8"/>
      <c r="B44" s="29"/>
      <c r="C44" s="29"/>
      <c r="D44" s="28"/>
      <c r="E44" s="24"/>
    </row>
    <row r="45" spans="1:5" ht="13.8">
      <c r="A45" s="8"/>
      <c r="B45" s="9" t="s">
        <v>25</v>
      </c>
      <c r="C45" s="20"/>
      <c r="D45" s="25"/>
      <c r="E45" s="9" t="s">
        <v>26</v>
      </c>
    </row>
    <row r="46" spans="1:5" ht="13.8">
      <c r="A46" s="8"/>
      <c r="B46" s="5"/>
      <c r="C46" s="5"/>
      <c r="D46" s="16"/>
      <c r="E46" s="19"/>
    </row>
    <row r="47" spans="1:5" ht="13.8">
      <c r="A47" s="8"/>
      <c r="B47" s="30"/>
      <c r="C47" s="30"/>
      <c r="D47" s="18"/>
      <c r="E47" s="19"/>
    </row>
    <row r="48" spans="1:5" ht="13.8">
      <c r="A48" s="8"/>
      <c r="B48" s="5"/>
      <c r="C48" s="5"/>
      <c r="D48" s="16"/>
      <c r="E48" s="19"/>
    </row>
    <row r="49" spans="1:5" ht="13.8">
      <c r="A49" s="8"/>
      <c r="B49" s="8"/>
      <c r="C49" s="8"/>
      <c r="D49" s="5"/>
      <c r="E49" s="19"/>
    </row>
    <row r="50" spans="1:5" ht="13.8">
      <c r="A50" s="17"/>
      <c r="B50" s="17"/>
      <c r="C50" s="17"/>
      <c r="D50" s="16"/>
      <c r="E50" s="16"/>
    </row>
    <row r="51" spans="1:5" ht="13.8">
      <c r="A51" s="16"/>
      <c r="B51" s="16"/>
      <c r="C51" s="16"/>
      <c r="D51" s="16"/>
      <c r="E51" s="16"/>
    </row>
    <row r="52" spans="1:5" ht="13.8">
      <c r="A52" s="16"/>
      <c r="B52" s="16"/>
      <c r="C52" s="16"/>
      <c r="D52" s="16"/>
      <c r="E52" s="16"/>
    </row>
    <row r="53" spans="1:5" ht="13.8">
      <c r="A53" s="16"/>
      <c r="B53" s="16"/>
      <c r="C53" s="16"/>
      <c r="D53" s="16"/>
      <c r="E53" s="16"/>
    </row>
    <row r="54" spans="1:5" ht="13.8">
      <c r="A54" s="16"/>
      <c r="B54" s="16"/>
      <c r="C54" s="16"/>
      <c r="D54" s="16"/>
      <c r="E54" s="16"/>
    </row>
    <row r="55" spans="1:5" ht="13.8">
      <c r="A55" s="16"/>
      <c r="B55" s="16"/>
      <c r="C55" s="16"/>
      <c r="D55" s="16"/>
      <c r="E55" s="16"/>
    </row>
    <row r="56" spans="1:5" ht="13.8">
      <c r="A56" s="16"/>
      <c r="B56" s="16"/>
      <c r="C56" s="16"/>
      <c r="D56" s="16"/>
      <c r="E56" s="16"/>
    </row>
  </sheetData>
  <sheetProtection selectLockedCells="1"/>
  <mergeCells count="5">
    <mergeCell ref="A1:E1"/>
    <mergeCell ref="A2:E2"/>
    <mergeCell ref="A3:E3"/>
    <mergeCell ref="A5:E5"/>
    <mergeCell ref="D33:E33"/>
  </mergeCells>
  <phoneticPr fontId="30" type="noConversion"/>
  <printOptions horizontalCentered="1"/>
  <pageMargins left="0.35433070866141736" right="0.35433070866141736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07"/>
  <sheetViews>
    <sheetView topLeftCell="A55" zoomScale="85" zoomScaleNormal="85" zoomScaleSheetLayoutView="100" workbookViewId="0">
      <selection activeCell="AS21" sqref="AS21"/>
    </sheetView>
  </sheetViews>
  <sheetFormatPr defaultColWidth="9.33203125" defaultRowHeight="14.4"/>
  <cols>
    <col min="2" max="2" width="38.6640625" customWidth="1"/>
    <col min="3" max="3" width="7.6640625" customWidth="1"/>
    <col min="4" max="4" width="7.33203125" customWidth="1"/>
    <col min="5" max="5" width="13.6640625" customWidth="1"/>
    <col min="6" max="6" width="1.6640625" customWidth="1"/>
    <col min="7" max="7" width="15.21875" customWidth="1"/>
    <col min="8" max="8" width="4.88671875" customWidth="1"/>
    <col min="9" max="9" width="6.21875" customWidth="1"/>
    <col min="10" max="10" width="6.33203125" customWidth="1"/>
    <col min="11" max="11" width="2" customWidth="1"/>
    <col min="12" max="12" width="15.21875" customWidth="1"/>
    <col min="13" max="13" width="3.6640625" customWidth="1"/>
    <col min="14" max="14" width="7.33203125" customWidth="1"/>
    <col min="15" max="15" width="6.33203125" customWidth="1"/>
    <col min="16" max="16" width="1.33203125" customWidth="1"/>
    <col min="17" max="17" width="13.6640625" customWidth="1"/>
    <col min="18" max="18" width="4.44140625" customWidth="1"/>
    <col min="19" max="19" width="7.6640625" customWidth="1"/>
    <col min="20" max="20" width="8.33203125" customWidth="1"/>
    <col min="21" max="21" width="3.6640625" customWidth="1"/>
    <col min="22" max="22" width="14.77734375" customWidth="1"/>
    <col min="23" max="23" width="3.33203125" customWidth="1"/>
    <col min="24" max="24" width="8.33203125" customWidth="1"/>
    <col min="25" max="25" width="7.33203125" customWidth="1"/>
    <col min="26" max="26" width="2.109375" customWidth="1"/>
    <col min="27" max="27" width="13.44140625" customWidth="1"/>
    <col min="28" max="28" width="3.6640625" customWidth="1"/>
    <col min="29" max="29" width="7.33203125" customWidth="1"/>
    <col min="30" max="30" width="7.44140625" customWidth="1"/>
    <col min="31" max="31" width="2" customWidth="1"/>
    <col min="32" max="32" width="14.109375" customWidth="1"/>
    <col min="33" max="33" width="3.88671875" customWidth="1"/>
    <col min="34" max="34" width="6.6640625" customWidth="1"/>
    <col min="35" max="35" width="6.88671875" customWidth="1"/>
    <col min="36" max="36" width="2.6640625" customWidth="1"/>
    <col min="37" max="37" width="14.33203125" customWidth="1"/>
    <col min="38" max="38" width="3.33203125" customWidth="1"/>
    <col min="39" max="39" width="7" customWidth="1"/>
    <col min="40" max="40" width="7.88671875" customWidth="1"/>
    <col min="41" max="41" width="1.44140625" customWidth="1"/>
    <col min="42" max="42" width="14.21875" customWidth="1"/>
    <col min="43" max="43" width="3.88671875" customWidth="1"/>
    <col min="44" max="44" width="6.77734375" customWidth="1"/>
    <col min="45" max="45" width="7.5546875" customWidth="1"/>
    <col min="46" max="46" width="2.5546875" customWidth="1"/>
    <col min="47" max="47" width="13.88671875" customWidth="1"/>
    <col min="48" max="48" width="16.44140625" customWidth="1"/>
  </cols>
  <sheetData>
    <row r="1" spans="1:47">
      <c r="A1" s="52" t="s">
        <v>0</v>
      </c>
      <c r="B1" s="53" t="s">
        <v>1</v>
      </c>
      <c r="C1" s="54" t="s">
        <v>47</v>
      </c>
      <c r="D1" s="55" t="s">
        <v>2</v>
      </c>
      <c r="E1" s="56" t="s">
        <v>48</v>
      </c>
      <c r="F1" s="56"/>
      <c r="G1" s="57" t="s">
        <v>49</v>
      </c>
      <c r="H1" s="115"/>
      <c r="I1" s="54" t="s">
        <v>47</v>
      </c>
      <c r="J1" s="55" t="s">
        <v>2</v>
      </c>
      <c r="L1" s="57" t="s">
        <v>49</v>
      </c>
      <c r="N1" s="54" t="s">
        <v>47</v>
      </c>
      <c r="O1" s="55" t="s">
        <v>2</v>
      </c>
      <c r="Q1" s="57" t="s">
        <v>49</v>
      </c>
      <c r="S1" s="54" t="s">
        <v>47</v>
      </c>
      <c r="T1" s="55" t="s">
        <v>2</v>
      </c>
      <c r="V1" s="57" t="s">
        <v>49</v>
      </c>
      <c r="X1" s="54" t="s">
        <v>47</v>
      </c>
      <c r="Y1" s="55" t="s">
        <v>2</v>
      </c>
      <c r="AA1" s="57" t="s">
        <v>49</v>
      </c>
      <c r="AC1" s="54" t="s">
        <v>47</v>
      </c>
      <c r="AD1" s="55" t="s">
        <v>2</v>
      </c>
      <c r="AF1" s="57" t="s">
        <v>49</v>
      </c>
      <c r="AH1" s="54" t="s">
        <v>47</v>
      </c>
      <c r="AI1" s="55" t="s">
        <v>2</v>
      </c>
      <c r="AK1" s="57" t="s">
        <v>49</v>
      </c>
      <c r="AM1" s="54" t="s">
        <v>47</v>
      </c>
      <c r="AN1" s="55" t="s">
        <v>2</v>
      </c>
      <c r="AP1" s="57" t="s">
        <v>49</v>
      </c>
      <c r="AR1" s="54" t="s">
        <v>47</v>
      </c>
      <c r="AS1" s="55" t="s">
        <v>2</v>
      </c>
      <c r="AU1" s="57" t="s">
        <v>49</v>
      </c>
    </row>
    <row r="2" spans="1:47">
      <c r="A2" s="61"/>
      <c r="B2" s="61"/>
      <c r="C2" s="40"/>
      <c r="D2" s="41"/>
      <c r="E2" s="42"/>
      <c r="F2" s="42"/>
      <c r="G2" s="42"/>
      <c r="H2" s="42"/>
      <c r="I2" s="40"/>
      <c r="J2" s="41"/>
      <c r="L2" s="42"/>
      <c r="N2" s="40"/>
      <c r="O2" s="41"/>
      <c r="Q2" s="42"/>
      <c r="S2" s="40"/>
      <c r="T2" s="41"/>
      <c r="V2" s="42"/>
      <c r="X2" s="40"/>
      <c r="Y2" s="41"/>
      <c r="AA2" s="42"/>
    </row>
    <row r="3" spans="1:47">
      <c r="A3" s="60" t="s">
        <v>65</v>
      </c>
      <c r="B3" s="62" t="s">
        <v>27</v>
      </c>
      <c r="C3" s="122" t="s">
        <v>176</v>
      </c>
      <c r="D3" s="123"/>
      <c r="E3" s="123"/>
      <c r="F3" s="123"/>
      <c r="G3" s="123"/>
      <c r="I3" s="128" t="s">
        <v>148</v>
      </c>
      <c r="J3" s="129"/>
      <c r="K3" s="129"/>
      <c r="L3" s="129"/>
      <c r="N3" s="126" t="s">
        <v>147</v>
      </c>
      <c r="O3" s="127"/>
      <c r="P3" s="127"/>
      <c r="Q3" s="127"/>
      <c r="S3" s="124" t="s">
        <v>149</v>
      </c>
      <c r="T3" s="125"/>
      <c r="U3" s="125"/>
      <c r="V3" s="125"/>
      <c r="X3" s="126" t="s">
        <v>156</v>
      </c>
      <c r="Y3" s="127"/>
      <c r="Z3" s="127"/>
      <c r="AA3" s="127"/>
      <c r="AC3" s="124" t="s">
        <v>160</v>
      </c>
      <c r="AD3" s="125"/>
      <c r="AE3" s="125"/>
      <c r="AF3" s="125"/>
      <c r="AH3" s="128" t="s">
        <v>161</v>
      </c>
      <c r="AI3" s="129"/>
      <c r="AJ3" s="129"/>
      <c r="AK3" s="129"/>
      <c r="AM3" s="126" t="s">
        <v>168</v>
      </c>
      <c r="AN3" s="127"/>
      <c r="AO3" s="127"/>
      <c r="AP3" s="127"/>
      <c r="AR3" s="124" t="s">
        <v>169</v>
      </c>
      <c r="AS3" s="125"/>
      <c r="AT3" s="125"/>
      <c r="AU3" s="125"/>
    </row>
    <row r="4" spans="1:47">
      <c r="A4" s="65" t="s">
        <v>66</v>
      </c>
      <c r="B4" s="66" t="s">
        <v>64</v>
      </c>
      <c r="C4" s="67"/>
      <c r="D4" s="68"/>
      <c r="E4" s="58"/>
      <c r="F4" s="58"/>
      <c r="G4" s="58"/>
      <c r="H4" s="38"/>
      <c r="I4" s="101"/>
      <c r="J4" s="102"/>
      <c r="K4" s="103"/>
      <c r="L4" s="104"/>
      <c r="N4" s="75"/>
      <c r="O4" s="76"/>
      <c r="P4" s="77"/>
      <c r="Q4" s="78"/>
      <c r="S4" s="88"/>
      <c r="T4" s="89"/>
      <c r="U4" s="90"/>
      <c r="V4" s="91"/>
      <c r="X4" s="75"/>
      <c r="Y4" s="76"/>
      <c r="Z4" s="77"/>
      <c r="AA4" s="78"/>
      <c r="AC4" s="88"/>
      <c r="AD4" s="89"/>
      <c r="AE4" s="90"/>
      <c r="AF4" s="91"/>
      <c r="AH4" s="101"/>
      <c r="AI4" s="102"/>
      <c r="AJ4" s="103"/>
      <c r="AK4" s="104"/>
      <c r="AM4" s="75"/>
      <c r="AN4" s="76"/>
      <c r="AO4" s="77"/>
      <c r="AP4" s="78"/>
      <c r="AR4" s="88"/>
      <c r="AS4" s="89"/>
      <c r="AT4" s="90"/>
      <c r="AU4" s="91"/>
    </row>
    <row r="5" spans="1:47">
      <c r="A5" s="71" t="s">
        <v>67</v>
      </c>
      <c r="B5" s="34" t="s">
        <v>68</v>
      </c>
      <c r="C5" s="44">
        <f>SUM(I5+N5+S5+X5+AC5+AH5+AM5+AR5)</f>
        <v>8</v>
      </c>
      <c r="D5" s="37" t="s">
        <v>69</v>
      </c>
      <c r="E5" s="116">
        <v>0</v>
      </c>
      <c r="F5" s="38"/>
      <c r="G5" s="58">
        <f>SUM(C5*E5)</f>
        <v>0</v>
      </c>
      <c r="H5" s="38"/>
      <c r="I5" s="105">
        <v>1</v>
      </c>
      <c r="J5" s="106" t="s">
        <v>69</v>
      </c>
      <c r="K5" s="103"/>
      <c r="L5" s="104">
        <f>SUM(E5*I5)</f>
        <v>0</v>
      </c>
      <c r="N5" s="79">
        <v>1</v>
      </c>
      <c r="O5" s="80" t="s">
        <v>69</v>
      </c>
      <c r="P5" s="77"/>
      <c r="Q5" s="78">
        <f>SUM(N5*E5)</f>
        <v>0</v>
      </c>
      <c r="S5" s="92">
        <v>1</v>
      </c>
      <c r="T5" s="93" t="s">
        <v>69</v>
      </c>
      <c r="U5" s="90"/>
      <c r="V5" s="91">
        <f>SUM(S5*E5)</f>
        <v>0</v>
      </c>
      <c r="X5" s="79">
        <v>1</v>
      </c>
      <c r="Y5" s="80" t="s">
        <v>69</v>
      </c>
      <c r="Z5" s="77"/>
      <c r="AA5" s="78">
        <f>SUM(X5*E5)</f>
        <v>0</v>
      </c>
      <c r="AC5" s="92">
        <v>1</v>
      </c>
      <c r="AD5" s="93" t="s">
        <v>69</v>
      </c>
      <c r="AE5" s="90"/>
      <c r="AF5" s="91">
        <f>SUM(AC5*E5)</f>
        <v>0</v>
      </c>
      <c r="AH5" s="105">
        <v>1</v>
      </c>
      <c r="AI5" s="106" t="s">
        <v>69</v>
      </c>
      <c r="AJ5" s="103"/>
      <c r="AK5" s="104">
        <f>SUM(AH5*E5)</f>
        <v>0</v>
      </c>
      <c r="AM5" s="79">
        <v>1</v>
      </c>
      <c r="AN5" s="80" t="s">
        <v>69</v>
      </c>
      <c r="AO5" s="77"/>
      <c r="AP5" s="78">
        <f>SUM(E5*AM5)</f>
        <v>0</v>
      </c>
      <c r="AR5" s="92">
        <v>1</v>
      </c>
      <c r="AS5" s="93" t="s">
        <v>69</v>
      </c>
      <c r="AT5" s="90"/>
      <c r="AU5" s="91">
        <f>SUM(E5*AR5)</f>
        <v>0</v>
      </c>
    </row>
    <row r="6" spans="1:47">
      <c r="A6" s="71" t="s">
        <v>70</v>
      </c>
      <c r="B6" s="34" t="s">
        <v>71</v>
      </c>
      <c r="C6" s="44">
        <f t="shared" ref="C6:C7" si="0">SUM(I6+N6+S6+X6+AC6+AH6+AM6+AR6)</f>
        <v>8</v>
      </c>
      <c r="D6" s="37" t="s">
        <v>69</v>
      </c>
      <c r="E6" s="116">
        <v>0</v>
      </c>
      <c r="F6" s="38"/>
      <c r="G6" s="58">
        <f t="shared" ref="G6:G7" si="1">SUM(C6*E6)</f>
        <v>0</v>
      </c>
      <c r="H6" s="38"/>
      <c r="I6" s="105">
        <v>1</v>
      </c>
      <c r="J6" s="106" t="s">
        <v>69</v>
      </c>
      <c r="K6" s="103"/>
      <c r="L6" s="104">
        <f t="shared" ref="L6:L7" si="2">SUM(E6*I6)</f>
        <v>0</v>
      </c>
      <c r="N6" s="79">
        <v>1</v>
      </c>
      <c r="O6" s="80" t="s">
        <v>69</v>
      </c>
      <c r="P6" s="77"/>
      <c r="Q6" s="78">
        <f>SUM(N6*E6)</f>
        <v>0</v>
      </c>
      <c r="S6" s="92">
        <v>1</v>
      </c>
      <c r="T6" s="93" t="s">
        <v>69</v>
      </c>
      <c r="U6" s="90"/>
      <c r="V6" s="91">
        <f>SUM(S6*E6)</f>
        <v>0</v>
      </c>
      <c r="X6" s="79">
        <v>1</v>
      </c>
      <c r="Y6" s="80" t="s">
        <v>69</v>
      </c>
      <c r="Z6" s="77"/>
      <c r="AA6" s="78">
        <f>SUM(X6*E6)</f>
        <v>0</v>
      </c>
      <c r="AC6" s="92">
        <v>1</v>
      </c>
      <c r="AD6" s="93" t="s">
        <v>69</v>
      </c>
      <c r="AE6" s="90"/>
      <c r="AF6" s="91">
        <f>SUM(AC6*E6)</f>
        <v>0</v>
      </c>
      <c r="AH6" s="105">
        <v>1</v>
      </c>
      <c r="AI6" s="106" t="s">
        <v>69</v>
      </c>
      <c r="AJ6" s="103"/>
      <c r="AK6" s="104">
        <f>SUM(AH6*E6)</f>
        <v>0</v>
      </c>
      <c r="AM6" s="79">
        <v>1</v>
      </c>
      <c r="AN6" s="80" t="s">
        <v>69</v>
      </c>
      <c r="AO6" s="77"/>
      <c r="AP6" s="78">
        <f>SUM(E6*AM6)</f>
        <v>0</v>
      </c>
      <c r="AR6" s="92">
        <v>1</v>
      </c>
      <c r="AS6" s="93" t="s">
        <v>69</v>
      </c>
      <c r="AT6" s="90"/>
      <c r="AU6" s="91">
        <f>SUM(E6*AR6)</f>
        <v>0</v>
      </c>
    </row>
    <row r="7" spans="1:47">
      <c r="A7" s="71" t="s">
        <v>72</v>
      </c>
      <c r="B7" s="34" t="s">
        <v>73</v>
      </c>
      <c r="C7" s="44">
        <f t="shared" si="0"/>
        <v>8</v>
      </c>
      <c r="D7" s="37" t="s">
        <v>69</v>
      </c>
      <c r="E7" s="116">
        <v>0</v>
      </c>
      <c r="F7" s="38"/>
      <c r="G7" s="58">
        <f t="shared" si="1"/>
        <v>0</v>
      </c>
      <c r="H7" s="38"/>
      <c r="I7" s="105">
        <v>1</v>
      </c>
      <c r="J7" s="106" t="s">
        <v>69</v>
      </c>
      <c r="K7" s="103"/>
      <c r="L7" s="104">
        <f t="shared" si="2"/>
        <v>0</v>
      </c>
      <c r="N7" s="79">
        <v>1</v>
      </c>
      <c r="O7" s="80" t="s">
        <v>69</v>
      </c>
      <c r="P7" s="77"/>
      <c r="Q7" s="78">
        <f>SUM(N7*E7)</f>
        <v>0</v>
      </c>
      <c r="S7" s="92">
        <v>1</v>
      </c>
      <c r="T7" s="93" t="s">
        <v>69</v>
      </c>
      <c r="U7" s="90"/>
      <c r="V7" s="91">
        <f>SUM(S7*E7)</f>
        <v>0</v>
      </c>
      <c r="X7" s="79">
        <v>1</v>
      </c>
      <c r="Y7" s="80" t="s">
        <v>69</v>
      </c>
      <c r="Z7" s="77"/>
      <c r="AA7" s="78">
        <f>SUM(X7*E7)</f>
        <v>0</v>
      </c>
      <c r="AC7" s="92">
        <v>1</v>
      </c>
      <c r="AD7" s="93" t="s">
        <v>69</v>
      </c>
      <c r="AE7" s="90"/>
      <c r="AF7" s="91">
        <f>SUM(AC7*E7)</f>
        <v>0</v>
      </c>
      <c r="AH7" s="105">
        <v>1</v>
      </c>
      <c r="AI7" s="106" t="s">
        <v>69</v>
      </c>
      <c r="AJ7" s="103"/>
      <c r="AK7" s="104">
        <f>SUM(AH7*E7)</f>
        <v>0</v>
      </c>
      <c r="AM7" s="79">
        <v>1</v>
      </c>
      <c r="AN7" s="80" t="s">
        <v>69</v>
      </c>
      <c r="AO7" s="77"/>
      <c r="AP7" s="78">
        <f>SUM(E7*AM7)</f>
        <v>0</v>
      </c>
      <c r="AR7" s="92">
        <v>1</v>
      </c>
      <c r="AS7" s="93" t="s">
        <v>69</v>
      </c>
      <c r="AT7" s="90"/>
      <c r="AU7" s="91">
        <f>SUM(E7*AR7)</f>
        <v>0</v>
      </c>
    </row>
    <row r="8" spans="1:47">
      <c r="A8" s="60"/>
      <c r="B8" s="62"/>
      <c r="C8" s="44"/>
      <c r="D8" s="63"/>
      <c r="E8" s="38"/>
      <c r="F8" s="38"/>
      <c r="G8" s="38"/>
      <c r="H8" s="38"/>
      <c r="I8" s="105"/>
      <c r="J8" s="107"/>
      <c r="K8" s="103"/>
      <c r="L8" s="108"/>
      <c r="N8" s="79"/>
      <c r="O8" s="81"/>
      <c r="P8" s="77"/>
      <c r="Q8" s="82"/>
      <c r="S8" s="92"/>
      <c r="T8" s="94"/>
      <c r="U8" s="90"/>
      <c r="V8" s="95"/>
      <c r="X8" s="79"/>
      <c r="Y8" s="81"/>
      <c r="Z8" s="77"/>
      <c r="AA8" s="82"/>
      <c r="AC8" s="92"/>
      <c r="AD8" s="94"/>
      <c r="AE8" s="90"/>
      <c r="AF8" s="95"/>
      <c r="AH8" s="105"/>
      <c r="AI8" s="107"/>
      <c r="AJ8" s="103"/>
      <c r="AK8" s="108"/>
      <c r="AM8" s="79"/>
      <c r="AN8" s="81"/>
      <c r="AO8" s="77"/>
      <c r="AP8" s="82"/>
      <c r="AR8" s="92"/>
      <c r="AS8" s="94"/>
      <c r="AT8" s="90"/>
      <c r="AU8" s="95"/>
    </row>
    <row r="9" spans="1:47">
      <c r="A9" s="65" t="s">
        <v>74</v>
      </c>
      <c r="B9" s="66" t="s">
        <v>28</v>
      </c>
      <c r="C9" s="67"/>
      <c r="D9" s="68"/>
      <c r="E9" s="58"/>
      <c r="F9" s="58"/>
      <c r="G9" s="58"/>
      <c r="H9" s="38"/>
      <c r="I9" s="101"/>
      <c r="J9" s="102"/>
      <c r="K9" s="103"/>
      <c r="L9" s="104"/>
      <c r="N9" s="75"/>
      <c r="O9" s="76"/>
      <c r="P9" s="77"/>
      <c r="Q9" s="78"/>
      <c r="S9" s="88"/>
      <c r="T9" s="89"/>
      <c r="U9" s="90"/>
      <c r="V9" s="91"/>
      <c r="X9" s="75"/>
      <c r="Y9" s="76"/>
      <c r="Z9" s="77"/>
      <c r="AA9" s="78"/>
      <c r="AC9" s="88"/>
      <c r="AD9" s="89"/>
      <c r="AE9" s="90"/>
      <c r="AF9" s="91"/>
      <c r="AH9" s="101"/>
      <c r="AI9" s="102"/>
      <c r="AJ9" s="103"/>
      <c r="AK9" s="104"/>
      <c r="AM9" s="75"/>
      <c r="AN9" s="76"/>
      <c r="AO9" s="77"/>
      <c r="AP9" s="78"/>
      <c r="AR9" s="88"/>
      <c r="AS9" s="89"/>
      <c r="AT9" s="90"/>
      <c r="AU9" s="91"/>
    </row>
    <row r="10" spans="1:47">
      <c r="A10" s="71" t="s">
        <v>75</v>
      </c>
      <c r="B10" s="34" t="s">
        <v>62</v>
      </c>
      <c r="C10" s="44">
        <f t="shared" ref="C10:C15" si="3">SUM(I10+N10+S10+X10+AC10+AH10+AM10+AR10)</f>
        <v>140</v>
      </c>
      <c r="D10" s="37" t="s">
        <v>5</v>
      </c>
      <c r="E10" s="116">
        <v>0</v>
      </c>
      <c r="F10" s="38"/>
      <c r="G10" s="58">
        <f t="shared" ref="G10:G15" si="4">SUM(C10*E10)</f>
        <v>0</v>
      </c>
      <c r="H10" s="38"/>
      <c r="I10" s="109">
        <v>10</v>
      </c>
      <c r="J10" s="106" t="s">
        <v>5</v>
      </c>
      <c r="K10" s="103"/>
      <c r="L10" s="104">
        <f t="shared" ref="L10:L15" si="5">SUM(E10*I10)</f>
        <v>0</v>
      </c>
      <c r="N10" s="83">
        <v>10</v>
      </c>
      <c r="O10" s="80" t="s">
        <v>5</v>
      </c>
      <c r="P10" s="77"/>
      <c r="Q10" s="78">
        <f t="shared" ref="Q10:Q15" si="6">SUM(N10*E10)</f>
        <v>0</v>
      </c>
      <c r="S10" s="96">
        <v>30</v>
      </c>
      <c r="T10" s="93" t="s">
        <v>5</v>
      </c>
      <c r="U10" s="90"/>
      <c r="V10" s="91">
        <f t="shared" ref="V10:V15" si="7">SUM(S10*E10)</f>
        <v>0</v>
      </c>
      <c r="X10" s="83">
        <v>10</v>
      </c>
      <c r="Y10" s="80" t="s">
        <v>5</v>
      </c>
      <c r="Z10" s="77"/>
      <c r="AA10" s="78">
        <f t="shared" ref="AA10:AA15" si="8">SUM(X10*E10)</f>
        <v>0</v>
      </c>
      <c r="AC10" s="96">
        <v>20</v>
      </c>
      <c r="AD10" s="93" t="s">
        <v>5</v>
      </c>
      <c r="AE10" s="90"/>
      <c r="AF10" s="91">
        <f t="shared" ref="AF10:AF15" si="9">SUM(AC10*E10)</f>
        <v>0</v>
      </c>
      <c r="AH10" s="109">
        <v>30</v>
      </c>
      <c r="AI10" s="106" t="s">
        <v>5</v>
      </c>
      <c r="AJ10" s="103"/>
      <c r="AK10" s="104">
        <f t="shared" ref="AK10:AK15" si="10">SUM(AH10*E10)</f>
        <v>0</v>
      </c>
      <c r="AM10" s="83">
        <v>20</v>
      </c>
      <c r="AN10" s="80" t="s">
        <v>5</v>
      </c>
      <c r="AO10" s="77"/>
      <c r="AP10" s="78">
        <f t="shared" ref="AP10:AP15" si="11">SUM(E10*AM10)</f>
        <v>0</v>
      </c>
      <c r="AR10" s="96">
        <v>10</v>
      </c>
      <c r="AS10" s="93" t="s">
        <v>5</v>
      </c>
      <c r="AT10" s="90"/>
      <c r="AU10" s="91">
        <f t="shared" ref="AU10:AU15" si="12">SUM(E10*AR10)</f>
        <v>0</v>
      </c>
    </row>
    <row r="11" spans="1:47">
      <c r="A11" s="71" t="s">
        <v>76</v>
      </c>
      <c r="B11" s="34" t="s">
        <v>30</v>
      </c>
      <c r="C11" s="44">
        <f t="shared" si="3"/>
        <v>1080</v>
      </c>
      <c r="D11" s="37" t="s">
        <v>5</v>
      </c>
      <c r="E11" s="116">
        <v>0</v>
      </c>
      <c r="F11" s="38"/>
      <c r="G11" s="58">
        <f t="shared" si="4"/>
        <v>0</v>
      </c>
      <c r="H11" s="38"/>
      <c r="I11" s="109">
        <v>90</v>
      </c>
      <c r="J11" s="106" t="s">
        <v>5</v>
      </c>
      <c r="K11" s="103"/>
      <c r="L11" s="104">
        <f t="shared" si="5"/>
        <v>0</v>
      </c>
      <c r="N11" s="83">
        <v>85</v>
      </c>
      <c r="O11" s="80" t="s">
        <v>5</v>
      </c>
      <c r="P11" s="77"/>
      <c r="Q11" s="78">
        <f t="shared" si="6"/>
        <v>0</v>
      </c>
      <c r="S11" s="96">
        <v>395</v>
      </c>
      <c r="T11" s="93" t="s">
        <v>5</v>
      </c>
      <c r="U11" s="90"/>
      <c r="V11" s="91">
        <f t="shared" si="7"/>
        <v>0</v>
      </c>
      <c r="X11" s="83">
        <v>55</v>
      </c>
      <c r="Y11" s="80" t="s">
        <v>5</v>
      </c>
      <c r="Z11" s="77"/>
      <c r="AA11" s="78">
        <f t="shared" si="8"/>
        <v>0</v>
      </c>
      <c r="AC11" s="96">
        <v>85</v>
      </c>
      <c r="AD11" s="93" t="s">
        <v>5</v>
      </c>
      <c r="AE11" s="90"/>
      <c r="AF11" s="91">
        <f t="shared" si="9"/>
        <v>0</v>
      </c>
      <c r="AH11" s="109">
        <v>200</v>
      </c>
      <c r="AI11" s="106" t="s">
        <v>5</v>
      </c>
      <c r="AJ11" s="103"/>
      <c r="AK11" s="104">
        <f t="shared" si="10"/>
        <v>0</v>
      </c>
      <c r="AM11" s="83">
        <v>120</v>
      </c>
      <c r="AN11" s="80" t="s">
        <v>5</v>
      </c>
      <c r="AO11" s="77"/>
      <c r="AP11" s="78">
        <f t="shared" si="11"/>
        <v>0</v>
      </c>
      <c r="AR11" s="96">
        <v>50</v>
      </c>
      <c r="AS11" s="93" t="s">
        <v>5</v>
      </c>
      <c r="AT11" s="90"/>
      <c r="AU11" s="91">
        <f t="shared" si="12"/>
        <v>0</v>
      </c>
    </row>
    <row r="12" spans="1:47">
      <c r="A12" s="71" t="s">
        <v>77</v>
      </c>
      <c r="B12" s="34" t="s">
        <v>31</v>
      </c>
      <c r="C12" s="44">
        <f t="shared" si="3"/>
        <v>1080</v>
      </c>
      <c r="D12" s="37" t="s">
        <v>5</v>
      </c>
      <c r="E12" s="116">
        <v>0</v>
      </c>
      <c r="F12" s="38"/>
      <c r="G12" s="58">
        <f t="shared" si="4"/>
        <v>0</v>
      </c>
      <c r="H12" s="38"/>
      <c r="I12" s="109">
        <v>90</v>
      </c>
      <c r="J12" s="106" t="s">
        <v>5</v>
      </c>
      <c r="K12" s="103"/>
      <c r="L12" s="104">
        <f t="shared" si="5"/>
        <v>0</v>
      </c>
      <c r="N12" s="83">
        <v>85</v>
      </c>
      <c r="O12" s="80" t="s">
        <v>5</v>
      </c>
      <c r="P12" s="77"/>
      <c r="Q12" s="78">
        <f t="shared" si="6"/>
        <v>0</v>
      </c>
      <c r="S12" s="96">
        <v>395</v>
      </c>
      <c r="T12" s="93" t="s">
        <v>5</v>
      </c>
      <c r="U12" s="90"/>
      <c r="V12" s="91">
        <f t="shared" si="7"/>
        <v>0</v>
      </c>
      <c r="X12" s="83">
        <v>55</v>
      </c>
      <c r="Y12" s="80" t="s">
        <v>5</v>
      </c>
      <c r="Z12" s="77"/>
      <c r="AA12" s="78">
        <f t="shared" si="8"/>
        <v>0</v>
      </c>
      <c r="AC12" s="96">
        <v>85</v>
      </c>
      <c r="AD12" s="93" t="s">
        <v>5</v>
      </c>
      <c r="AE12" s="90"/>
      <c r="AF12" s="91">
        <f t="shared" si="9"/>
        <v>0</v>
      </c>
      <c r="AH12" s="109">
        <v>200</v>
      </c>
      <c r="AI12" s="106" t="s">
        <v>5</v>
      </c>
      <c r="AJ12" s="103"/>
      <c r="AK12" s="104">
        <f t="shared" si="10"/>
        <v>0</v>
      </c>
      <c r="AM12" s="83">
        <v>120</v>
      </c>
      <c r="AN12" s="80" t="s">
        <v>5</v>
      </c>
      <c r="AO12" s="77"/>
      <c r="AP12" s="78">
        <f t="shared" si="11"/>
        <v>0</v>
      </c>
      <c r="AR12" s="96">
        <v>50</v>
      </c>
      <c r="AS12" s="93" t="s">
        <v>5</v>
      </c>
      <c r="AT12" s="90"/>
      <c r="AU12" s="91">
        <f t="shared" si="12"/>
        <v>0</v>
      </c>
    </row>
    <row r="13" spans="1:47" ht="16.2">
      <c r="A13" s="71" t="s">
        <v>78</v>
      </c>
      <c r="B13" s="34" t="s">
        <v>32</v>
      </c>
      <c r="C13" s="44">
        <f t="shared" si="3"/>
        <v>441</v>
      </c>
      <c r="D13" s="37" t="s">
        <v>33</v>
      </c>
      <c r="E13" s="116">
        <v>0</v>
      </c>
      <c r="F13" s="38"/>
      <c r="G13" s="58">
        <f t="shared" si="4"/>
        <v>0</v>
      </c>
      <c r="H13" s="38"/>
      <c r="I13" s="109">
        <v>65</v>
      </c>
      <c r="J13" s="106" t="s">
        <v>33</v>
      </c>
      <c r="K13" s="103"/>
      <c r="L13" s="104">
        <f t="shared" si="5"/>
        <v>0</v>
      </c>
      <c r="N13" s="83">
        <v>70</v>
      </c>
      <c r="O13" s="80" t="s">
        <v>33</v>
      </c>
      <c r="P13" s="77"/>
      <c r="Q13" s="78">
        <f t="shared" si="6"/>
        <v>0</v>
      </c>
      <c r="S13" s="96">
        <v>140</v>
      </c>
      <c r="T13" s="93" t="s">
        <v>33</v>
      </c>
      <c r="U13" s="90"/>
      <c r="V13" s="91">
        <f t="shared" si="7"/>
        <v>0</v>
      </c>
      <c r="X13" s="83">
        <v>20</v>
      </c>
      <c r="Y13" s="80" t="s">
        <v>33</v>
      </c>
      <c r="Z13" s="77"/>
      <c r="AA13" s="78">
        <f t="shared" si="8"/>
        <v>0</v>
      </c>
      <c r="AC13" s="96">
        <v>26</v>
      </c>
      <c r="AD13" s="93" t="s">
        <v>33</v>
      </c>
      <c r="AE13" s="90"/>
      <c r="AF13" s="91">
        <f t="shared" si="9"/>
        <v>0</v>
      </c>
      <c r="AH13" s="109">
        <v>40</v>
      </c>
      <c r="AI13" s="106" t="s">
        <v>33</v>
      </c>
      <c r="AJ13" s="103"/>
      <c r="AK13" s="104">
        <f t="shared" si="10"/>
        <v>0</v>
      </c>
      <c r="AM13" s="83">
        <v>55</v>
      </c>
      <c r="AN13" s="80" t="s">
        <v>33</v>
      </c>
      <c r="AO13" s="77"/>
      <c r="AP13" s="78">
        <f t="shared" si="11"/>
        <v>0</v>
      </c>
      <c r="AR13" s="96">
        <v>25</v>
      </c>
      <c r="AS13" s="93" t="s">
        <v>33</v>
      </c>
      <c r="AT13" s="90"/>
      <c r="AU13" s="91">
        <f t="shared" si="12"/>
        <v>0</v>
      </c>
    </row>
    <row r="14" spans="1:47" ht="16.2">
      <c r="A14" s="71" t="s">
        <v>79</v>
      </c>
      <c r="B14" s="34" t="s">
        <v>54</v>
      </c>
      <c r="C14" s="44">
        <f t="shared" si="3"/>
        <v>185</v>
      </c>
      <c r="D14" s="37" t="s">
        <v>33</v>
      </c>
      <c r="E14" s="116">
        <v>0</v>
      </c>
      <c r="F14" s="38"/>
      <c r="G14" s="58">
        <f t="shared" si="4"/>
        <v>0</v>
      </c>
      <c r="H14" s="38"/>
      <c r="I14" s="109">
        <v>9</v>
      </c>
      <c r="J14" s="106" t="s">
        <v>33</v>
      </c>
      <c r="K14" s="103"/>
      <c r="L14" s="104">
        <f t="shared" si="5"/>
        <v>0</v>
      </c>
      <c r="N14" s="83">
        <v>0</v>
      </c>
      <c r="O14" s="80" t="s">
        <v>33</v>
      </c>
      <c r="P14" s="77"/>
      <c r="Q14" s="78">
        <f t="shared" si="6"/>
        <v>0</v>
      </c>
      <c r="S14" s="96">
        <v>101</v>
      </c>
      <c r="T14" s="93" t="s">
        <v>33</v>
      </c>
      <c r="U14" s="90"/>
      <c r="V14" s="91">
        <f t="shared" si="7"/>
        <v>0</v>
      </c>
      <c r="X14" s="83">
        <v>0</v>
      </c>
      <c r="Y14" s="80" t="s">
        <v>33</v>
      </c>
      <c r="Z14" s="77"/>
      <c r="AA14" s="78">
        <f t="shared" si="8"/>
        <v>0</v>
      </c>
      <c r="AC14" s="96">
        <v>10</v>
      </c>
      <c r="AD14" s="93" t="s">
        <v>33</v>
      </c>
      <c r="AE14" s="90"/>
      <c r="AF14" s="91">
        <f t="shared" si="9"/>
        <v>0</v>
      </c>
      <c r="AH14" s="109">
        <v>55</v>
      </c>
      <c r="AI14" s="106" t="s">
        <v>33</v>
      </c>
      <c r="AJ14" s="103"/>
      <c r="AK14" s="104">
        <f t="shared" si="10"/>
        <v>0</v>
      </c>
      <c r="AM14" s="83">
        <v>10</v>
      </c>
      <c r="AN14" s="80" t="s">
        <v>33</v>
      </c>
      <c r="AO14" s="77"/>
      <c r="AP14" s="78">
        <f t="shared" si="11"/>
        <v>0</v>
      </c>
      <c r="AR14" s="96">
        <v>0</v>
      </c>
      <c r="AS14" s="93" t="s">
        <v>33</v>
      </c>
      <c r="AT14" s="90"/>
      <c r="AU14" s="91">
        <f t="shared" si="12"/>
        <v>0</v>
      </c>
    </row>
    <row r="15" spans="1:47">
      <c r="A15" s="71" t="s">
        <v>80</v>
      </c>
      <c r="B15" s="34" t="s">
        <v>139</v>
      </c>
      <c r="C15" s="44">
        <f t="shared" si="3"/>
        <v>58</v>
      </c>
      <c r="D15" s="37" t="s">
        <v>53</v>
      </c>
      <c r="E15" s="116">
        <v>0</v>
      </c>
      <c r="F15" s="38"/>
      <c r="G15" s="58">
        <f t="shared" si="4"/>
        <v>0</v>
      </c>
      <c r="H15" s="38"/>
      <c r="I15" s="109">
        <v>55</v>
      </c>
      <c r="J15" s="106" t="s">
        <v>53</v>
      </c>
      <c r="K15" s="103"/>
      <c r="L15" s="104">
        <f t="shared" si="5"/>
        <v>0</v>
      </c>
      <c r="N15" s="83">
        <v>0</v>
      </c>
      <c r="O15" s="80" t="s">
        <v>53</v>
      </c>
      <c r="P15" s="77"/>
      <c r="Q15" s="78">
        <f t="shared" si="6"/>
        <v>0</v>
      </c>
      <c r="S15" s="96">
        <v>1</v>
      </c>
      <c r="T15" s="93" t="s">
        <v>53</v>
      </c>
      <c r="U15" s="90"/>
      <c r="V15" s="91">
        <f t="shared" si="7"/>
        <v>0</v>
      </c>
      <c r="X15" s="83">
        <v>1</v>
      </c>
      <c r="Y15" s="80" t="s">
        <v>53</v>
      </c>
      <c r="Z15" s="77"/>
      <c r="AA15" s="78">
        <f t="shared" si="8"/>
        <v>0</v>
      </c>
      <c r="AC15" s="96">
        <v>0</v>
      </c>
      <c r="AD15" s="93" t="s">
        <v>53</v>
      </c>
      <c r="AE15" s="90"/>
      <c r="AF15" s="91">
        <f t="shared" si="9"/>
        <v>0</v>
      </c>
      <c r="AH15" s="109">
        <v>1</v>
      </c>
      <c r="AI15" s="106" t="s">
        <v>53</v>
      </c>
      <c r="AJ15" s="103"/>
      <c r="AK15" s="104">
        <f t="shared" si="10"/>
        <v>0</v>
      </c>
      <c r="AM15" s="83">
        <v>0</v>
      </c>
      <c r="AN15" s="80" t="s">
        <v>53</v>
      </c>
      <c r="AO15" s="77"/>
      <c r="AP15" s="78">
        <f t="shared" si="11"/>
        <v>0</v>
      </c>
      <c r="AR15" s="96">
        <v>0</v>
      </c>
      <c r="AS15" s="93" t="s">
        <v>53</v>
      </c>
      <c r="AT15" s="90"/>
      <c r="AU15" s="91">
        <f t="shared" si="12"/>
        <v>0</v>
      </c>
    </row>
    <row r="16" spans="1:47">
      <c r="A16" s="71" t="s">
        <v>84</v>
      </c>
      <c r="B16" s="34" t="s">
        <v>141</v>
      </c>
      <c r="C16" s="44" t="s">
        <v>34</v>
      </c>
      <c r="D16" s="37"/>
      <c r="E16" s="38"/>
      <c r="F16" s="38"/>
      <c r="G16" s="38"/>
      <c r="H16" s="38"/>
      <c r="I16" s="105" t="s">
        <v>34</v>
      </c>
      <c r="J16" s="106"/>
      <c r="K16" s="103"/>
      <c r="L16" s="108"/>
      <c r="N16" s="79" t="s">
        <v>34</v>
      </c>
      <c r="O16" s="80"/>
      <c r="P16" s="77"/>
      <c r="Q16" s="82"/>
      <c r="S16" s="92" t="s">
        <v>34</v>
      </c>
      <c r="T16" s="93"/>
      <c r="U16" s="90"/>
      <c r="V16" s="95"/>
      <c r="X16" s="79" t="s">
        <v>34</v>
      </c>
      <c r="Y16" s="80"/>
      <c r="Z16" s="77"/>
      <c r="AA16" s="82"/>
      <c r="AC16" s="92" t="s">
        <v>34</v>
      </c>
      <c r="AD16" s="93"/>
      <c r="AE16" s="90"/>
      <c r="AF16" s="95"/>
      <c r="AH16" s="105" t="s">
        <v>34</v>
      </c>
      <c r="AI16" s="106"/>
      <c r="AJ16" s="103"/>
      <c r="AK16" s="108"/>
      <c r="AM16" s="79" t="s">
        <v>34</v>
      </c>
      <c r="AN16" s="80"/>
      <c r="AO16" s="77"/>
      <c r="AP16" s="82"/>
      <c r="AR16" s="92" t="s">
        <v>34</v>
      </c>
      <c r="AS16" s="93"/>
      <c r="AT16" s="90"/>
      <c r="AU16" s="95"/>
    </row>
    <row r="17" spans="1:47" ht="27">
      <c r="A17" s="72" t="s">
        <v>65</v>
      </c>
      <c r="B17" s="69" t="s">
        <v>142</v>
      </c>
      <c r="C17" s="44">
        <f t="shared" ref="C17:C18" si="13">SUM(I17+N17+S17+X17+AC17+AH17+AM17+AR17)</f>
        <v>40</v>
      </c>
      <c r="D17" s="37" t="s">
        <v>33</v>
      </c>
      <c r="E17" s="116">
        <v>0</v>
      </c>
      <c r="F17" s="38"/>
      <c r="G17" s="58">
        <f t="shared" ref="G17:G18" si="14">SUM(C17*E17)</f>
        <v>0</v>
      </c>
      <c r="H17" s="38"/>
      <c r="I17" s="109">
        <v>5</v>
      </c>
      <c r="J17" s="106" t="s">
        <v>33</v>
      </c>
      <c r="K17" s="103"/>
      <c r="L17" s="104">
        <f t="shared" ref="L17:L18" si="15">SUM(E17*I17)</f>
        <v>0</v>
      </c>
      <c r="N17" s="83">
        <v>5</v>
      </c>
      <c r="O17" s="80" t="s">
        <v>33</v>
      </c>
      <c r="P17" s="77"/>
      <c r="Q17" s="78">
        <f>SUM(N17*E17)</f>
        <v>0</v>
      </c>
      <c r="S17" s="96">
        <v>5</v>
      </c>
      <c r="T17" s="93" t="s">
        <v>33</v>
      </c>
      <c r="U17" s="90"/>
      <c r="V17" s="91">
        <f>SUM(S17*E17)</f>
        <v>0</v>
      </c>
      <c r="X17" s="83">
        <v>5</v>
      </c>
      <c r="Y17" s="80" t="s">
        <v>33</v>
      </c>
      <c r="Z17" s="77"/>
      <c r="AA17" s="78">
        <f>SUM(X17*E17)</f>
        <v>0</v>
      </c>
      <c r="AC17" s="96">
        <v>5</v>
      </c>
      <c r="AD17" s="93" t="s">
        <v>33</v>
      </c>
      <c r="AE17" s="90"/>
      <c r="AF17" s="91">
        <f>SUM(AC17*E17)</f>
        <v>0</v>
      </c>
      <c r="AH17" s="109">
        <v>5</v>
      </c>
      <c r="AI17" s="106" t="s">
        <v>33</v>
      </c>
      <c r="AJ17" s="103"/>
      <c r="AK17" s="104">
        <f>SUM(AH17*E17)</f>
        <v>0</v>
      </c>
      <c r="AM17" s="83">
        <v>5</v>
      </c>
      <c r="AN17" s="80" t="s">
        <v>33</v>
      </c>
      <c r="AO17" s="77"/>
      <c r="AP17" s="78">
        <f>SUM(E17*AM17)</f>
        <v>0</v>
      </c>
      <c r="AR17" s="96">
        <v>5</v>
      </c>
      <c r="AS17" s="93" t="s">
        <v>33</v>
      </c>
      <c r="AT17" s="90"/>
      <c r="AU17" s="91">
        <f>SUM(E17*AR17)</f>
        <v>0</v>
      </c>
    </row>
    <row r="18" spans="1:47" ht="16.2">
      <c r="A18" s="72" t="s">
        <v>128</v>
      </c>
      <c r="B18" s="69" t="s">
        <v>143</v>
      </c>
      <c r="C18" s="44">
        <f t="shared" si="13"/>
        <v>50</v>
      </c>
      <c r="D18" s="37" t="s">
        <v>33</v>
      </c>
      <c r="E18" s="116">
        <v>0</v>
      </c>
      <c r="F18" s="38"/>
      <c r="G18" s="58">
        <f t="shared" si="14"/>
        <v>0</v>
      </c>
      <c r="H18" s="38"/>
      <c r="I18" s="109">
        <v>5</v>
      </c>
      <c r="J18" s="106" t="s">
        <v>33</v>
      </c>
      <c r="K18" s="103"/>
      <c r="L18" s="104">
        <f t="shared" si="15"/>
        <v>0</v>
      </c>
      <c r="N18" s="83">
        <v>5</v>
      </c>
      <c r="O18" s="80" t="s">
        <v>33</v>
      </c>
      <c r="P18" s="77"/>
      <c r="Q18" s="78">
        <f>SUM(N18*E18)</f>
        <v>0</v>
      </c>
      <c r="S18" s="96">
        <v>5</v>
      </c>
      <c r="T18" s="93" t="s">
        <v>33</v>
      </c>
      <c r="U18" s="90"/>
      <c r="V18" s="91">
        <f>SUM(S18*E18)</f>
        <v>0</v>
      </c>
      <c r="X18" s="83">
        <v>5</v>
      </c>
      <c r="Y18" s="80" t="s">
        <v>33</v>
      </c>
      <c r="Z18" s="77"/>
      <c r="AA18" s="78">
        <f>SUM(X18*E18)</f>
        <v>0</v>
      </c>
      <c r="AC18" s="96">
        <v>5</v>
      </c>
      <c r="AD18" s="93" t="s">
        <v>33</v>
      </c>
      <c r="AE18" s="90"/>
      <c r="AF18" s="91">
        <f>SUM(AC18*E18)</f>
        <v>0</v>
      </c>
      <c r="AH18" s="109">
        <v>5</v>
      </c>
      <c r="AI18" s="106" t="s">
        <v>33</v>
      </c>
      <c r="AJ18" s="103"/>
      <c r="AK18" s="104">
        <f>SUM(AH18*E18)</f>
        <v>0</v>
      </c>
      <c r="AM18" s="83">
        <v>15</v>
      </c>
      <c r="AN18" s="80" t="s">
        <v>33</v>
      </c>
      <c r="AO18" s="77"/>
      <c r="AP18" s="78">
        <f>SUM(E18*AM18)</f>
        <v>0</v>
      </c>
      <c r="AR18" s="96">
        <v>5</v>
      </c>
      <c r="AS18" s="93" t="s">
        <v>33</v>
      </c>
      <c r="AT18" s="90"/>
      <c r="AU18" s="91">
        <f>SUM(E18*AR18)</f>
        <v>0</v>
      </c>
    </row>
    <row r="19" spans="1:47">
      <c r="A19" s="71"/>
      <c r="B19" s="34"/>
      <c r="C19" s="44"/>
      <c r="D19" s="37"/>
      <c r="E19" s="38"/>
      <c r="F19" s="38"/>
      <c r="G19" s="38"/>
      <c r="H19" s="38"/>
      <c r="I19" s="105"/>
      <c r="J19" s="106"/>
      <c r="K19" s="103"/>
      <c r="L19" s="108"/>
      <c r="N19" s="79"/>
      <c r="O19" s="80"/>
      <c r="P19" s="77"/>
      <c r="Q19" s="82"/>
      <c r="S19" s="92"/>
      <c r="T19" s="93"/>
      <c r="U19" s="90"/>
      <c r="V19" s="95"/>
      <c r="X19" s="79"/>
      <c r="Y19" s="80"/>
      <c r="Z19" s="77"/>
      <c r="AA19" s="82"/>
      <c r="AC19" s="92"/>
      <c r="AD19" s="93"/>
      <c r="AE19" s="90"/>
      <c r="AF19" s="95"/>
      <c r="AH19" s="105"/>
      <c r="AI19" s="106"/>
      <c r="AJ19" s="103"/>
      <c r="AK19" s="108"/>
      <c r="AM19" s="79"/>
      <c r="AN19" s="80"/>
      <c r="AO19" s="77"/>
      <c r="AP19" s="82"/>
      <c r="AR19" s="92"/>
      <c r="AS19" s="93"/>
      <c r="AT19" s="90"/>
      <c r="AU19" s="95"/>
    </row>
    <row r="20" spans="1:47">
      <c r="A20" s="65" t="s">
        <v>81</v>
      </c>
      <c r="B20" s="66" t="s">
        <v>35</v>
      </c>
      <c r="C20" s="67"/>
      <c r="D20" s="68"/>
      <c r="E20" s="58"/>
      <c r="F20" s="58"/>
      <c r="G20" s="58"/>
      <c r="H20" s="38"/>
      <c r="I20" s="101"/>
      <c r="J20" s="102"/>
      <c r="K20" s="103"/>
      <c r="L20" s="104"/>
      <c r="N20" s="75"/>
      <c r="O20" s="76"/>
      <c r="P20" s="77"/>
      <c r="Q20" s="78"/>
      <c r="S20" s="88"/>
      <c r="T20" s="89"/>
      <c r="U20" s="90"/>
      <c r="V20" s="91"/>
      <c r="X20" s="75"/>
      <c r="Y20" s="76"/>
      <c r="Z20" s="77"/>
      <c r="AA20" s="78"/>
      <c r="AC20" s="88"/>
      <c r="AD20" s="89"/>
      <c r="AE20" s="90"/>
      <c r="AF20" s="91"/>
      <c r="AH20" s="101"/>
      <c r="AI20" s="102"/>
      <c r="AJ20" s="103"/>
      <c r="AK20" s="104"/>
      <c r="AM20" s="75"/>
      <c r="AN20" s="76"/>
      <c r="AO20" s="77"/>
      <c r="AP20" s="78"/>
      <c r="AR20" s="88"/>
      <c r="AS20" s="89"/>
      <c r="AT20" s="90"/>
      <c r="AU20" s="91"/>
    </row>
    <row r="21" spans="1:47" ht="27">
      <c r="A21" s="47" t="s">
        <v>82</v>
      </c>
      <c r="B21" s="34" t="s">
        <v>140</v>
      </c>
      <c r="C21" s="44">
        <f>SUM(I21+N21+S21+X21+AC21+AH21+AM21+AR21)</f>
        <v>5</v>
      </c>
      <c r="D21" s="37" t="s">
        <v>53</v>
      </c>
      <c r="E21" s="116">
        <v>0</v>
      </c>
      <c r="F21" s="38"/>
      <c r="G21" s="58">
        <f>SUM(C21*E21)</f>
        <v>0</v>
      </c>
      <c r="H21" s="38"/>
      <c r="I21" s="105">
        <v>0</v>
      </c>
      <c r="J21" s="106" t="s">
        <v>53</v>
      </c>
      <c r="K21" s="103"/>
      <c r="L21" s="104">
        <f>SUM(E21*I21)</f>
        <v>0</v>
      </c>
      <c r="N21" s="79">
        <v>0</v>
      </c>
      <c r="O21" s="80" t="s">
        <v>53</v>
      </c>
      <c r="P21" s="77"/>
      <c r="Q21" s="78">
        <f>SUM(N21*E21)</f>
        <v>0</v>
      </c>
      <c r="S21" s="92">
        <v>0</v>
      </c>
      <c r="T21" s="93" t="s">
        <v>53</v>
      </c>
      <c r="U21" s="90"/>
      <c r="V21" s="91">
        <f>SUM(S21*E21)</f>
        <v>0</v>
      </c>
      <c r="X21" s="79">
        <v>5</v>
      </c>
      <c r="Y21" s="80" t="s">
        <v>53</v>
      </c>
      <c r="Z21" s="77"/>
      <c r="AA21" s="78">
        <f>SUM(X21*E21)</f>
        <v>0</v>
      </c>
      <c r="AC21" s="92">
        <v>0</v>
      </c>
      <c r="AD21" s="93" t="s">
        <v>53</v>
      </c>
      <c r="AE21" s="90"/>
      <c r="AF21" s="91">
        <f>SUM(AC21*E21)</f>
        <v>0</v>
      </c>
      <c r="AH21" s="105">
        <v>0</v>
      </c>
      <c r="AI21" s="106" t="s">
        <v>53</v>
      </c>
      <c r="AJ21" s="103"/>
      <c r="AK21" s="104">
        <f>SUM(AH21*E21)</f>
        <v>0</v>
      </c>
      <c r="AM21" s="79">
        <v>0</v>
      </c>
      <c r="AN21" s="80" t="s">
        <v>53</v>
      </c>
      <c r="AO21" s="77"/>
      <c r="AP21" s="78">
        <f>SUM(E21*AM21)</f>
        <v>0</v>
      </c>
      <c r="AR21" s="92">
        <v>0</v>
      </c>
      <c r="AS21" s="93" t="s">
        <v>53</v>
      </c>
      <c r="AT21" s="90"/>
      <c r="AU21" s="91">
        <f>SUM(E21*AR21)</f>
        <v>0</v>
      </c>
    </row>
    <row r="22" spans="1:47">
      <c r="A22" s="47" t="s">
        <v>83</v>
      </c>
      <c r="B22" s="34" t="s">
        <v>136</v>
      </c>
      <c r="C22" s="44" t="s">
        <v>34</v>
      </c>
      <c r="D22" s="37"/>
      <c r="E22" s="38"/>
      <c r="F22" s="38"/>
      <c r="G22" s="38"/>
      <c r="H22" s="38"/>
      <c r="I22" s="105" t="s">
        <v>34</v>
      </c>
      <c r="J22" s="106"/>
      <c r="K22" s="103"/>
      <c r="L22" s="108"/>
      <c r="N22" s="79" t="s">
        <v>34</v>
      </c>
      <c r="O22" s="80"/>
      <c r="P22" s="77"/>
      <c r="Q22" s="82"/>
      <c r="S22" s="92" t="s">
        <v>34</v>
      </c>
      <c r="T22" s="93"/>
      <c r="U22" s="90"/>
      <c r="V22" s="95"/>
      <c r="X22" s="79" t="s">
        <v>34</v>
      </c>
      <c r="Y22" s="80"/>
      <c r="Z22" s="77"/>
      <c r="AA22" s="82"/>
      <c r="AC22" s="92" t="s">
        <v>34</v>
      </c>
      <c r="AD22" s="93"/>
      <c r="AE22" s="90"/>
      <c r="AF22" s="95"/>
      <c r="AH22" s="105" t="s">
        <v>34</v>
      </c>
      <c r="AI22" s="106"/>
      <c r="AJ22" s="103"/>
      <c r="AK22" s="108"/>
      <c r="AM22" s="79" t="s">
        <v>34</v>
      </c>
      <c r="AN22" s="80"/>
      <c r="AO22" s="77"/>
      <c r="AP22" s="82"/>
      <c r="AR22" s="92" t="s">
        <v>34</v>
      </c>
      <c r="AS22" s="93"/>
      <c r="AT22" s="90"/>
      <c r="AU22" s="95"/>
    </row>
    <row r="23" spans="1:47">
      <c r="A23" s="72" t="s">
        <v>65</v>
      </c>
      <c r="B23" s="69" t="s">
        <v>110</v>
      </c>
      <c r="C23" s="44">
        <f t="shared" ref="C23:C24" si="16">SUM(I23+N23+S23+X23+AC23+AH23+AM23+AR23)</f>
        <v>5</v>
      </c>
      <c r="D23" s="37" t="s">
        <v>53</v>
      </c>
      <c r="E23" s="116">
        <v>0</v>
      </c>
      <c r="F23" s="38"/>
      <c r="G23" s="58">
        <f t="shared" ref="G23:G24" si="17">SUM(C23*E23)</f>
        <v>0</v>
      </c>
      <c r="H23" s="38"/>
      <c r="I23" s="105">
        <v>0</v>
      </c>
      <c r="J23" s="106" t="s">
        <v>53</v>
      </c>
      <c r="K23" s="103"/>
      <c r="L23" s="104">
        <f t="shared" ref="L23:L24" si="18">SUM(E23*I23)</f>
        <v>0</v>
      </c>
      <c r="N23" s="79">
        <v>0</v>
      </c>
      <c r="O23" s="80" t="s">
        <v>53</v>
      </c>
      <c r="P23" s="77"/>
      <c r="Q23" s="78">
        <f>SUM(N23*E23)</f>
        <v>0</v>
      </c>
      <c r="S23" s="92">
        <v>0</v>
      </c>
      <c r="T23" s="93" t="s">
        <v>53</v>
      </c>
      <c r="U23" s="90"/>
      <c r="V23" s="91">
        <f>SUM(S23*E23)</f>
        <v>0</v>
      </c>
      <c r="X23" s="79">
        <v>5</v>
      </c>
      <c r="Y23" s="80" t="s">
        <v>53</v>
      </c>
      <c r="Z23" s="77"/>
      <c r="AA23" s="78">
        <f>SUM(X23*E23)</f>
        <v>0</v>
      </c>
      <c r="AC23" s="92">
        <v>0</v>
      </c>
      <c r="AD23" s="93" t="s">
        <v>53</v>
      </c>
      <c r="AE23" s="90"/>
      <c r="AF23" s="91">
        <f>SUM(AC23*E23)</f>
        <v>0</v>
      </c>
      <c r="AH23" s="105">
        <v>0</v>
      </c>
      <c r="AI23" s="106" t="s">
        <v>53</v>
      </c>
      <c r="AJ23" s="103"/>
      <c r="AK23" s="104">
        <f>SUM(AH23*E23)</f>
        <v>0</v>
      </c>
      <c r="AM23" s="79">
        <v>0</v>
      </c>
      <c r="AN23" s="80" t="s">
        <v>53</v>
      </c>
      <c r="AO23" s="77"/>
      <c r="AP23" s="78">
        <f>SUM(E23*AM23)</f>
        <v>0</v>
      </c>
      <c r="AR23" s="92">
        <v>0</v>
      </c>
      <c r="AS23" s="93" t="s">
        <v>53</v>
      </c>
      <c r="AT23" s="90"/>
      <c r="AU23" s="91">
        <f>SUM(E23*AR23)</f>
        <v>0</v>
      </c>
    </row>
    <row r="24" spans="1:47">
      <c r="A24" s="72" t="s">
        <v>128</v>
      </c>
      <c r="B24" s="69" t="s">
        <v>109</v>
      </c>
      <c r="C24" s="44">
        <f t="shared" si="16"/>
        <v>1</v>
      </c>
      <c r="D24" s="37" t="s">
        <v>52</v>
      </c>
      <c r="E24" s="116">
        <v>0</v>
      </c>
      <c r="F24" s="38"/>
      <c r="G24" s="58">
        <f t="shared" si="17"/>
        <v>0</v>
      </c>
      <c r="H24" s="38"/>
      <c r="I24" s="105">
        <v>0</v>
      </c>
      <c r="J24" s="106" t="s">
        <v>52</v>
      </c>
      <c r="K24" s="103"/>
      <c r="L24" s="104">
        <f t="shared" si="18"/>
        <v>0</v>
      </c>
      <c r="N24" s="79">
        <v>0</v>
      </c>
      <c r="O24" s="80" t="s">
        <v>52</v>
      </c>
      <c r="P24" s="77"/>
      <c r="Q24" s="78">
        <f>SUM(N24*E24)</f>
        <v>0</v>
      </c>
      <c r="S24" s="92">
        <v>0</v>
      </c>
      <c r="T24" s="93" t="s">
        <v>52</v>
      </c>
      <c r="U24" s="90"/>
      <c r="V24" s="91">
        <f>SUM(S24*E24)</f>
        <v>0</v>
      </c>
      <c r="X24" s="79">
        <v>1</v>
      </c>
      <c r="Y24" s="80" t="s">
        <v>52</v>
      </c>
      <c r="Z24" s="77"/>
      <c r="AA24" s="78">
        <f>SUM(X24*E24)</f>
        <v>0</v>
      </c>
      <c r="AC24" s="92">
        <v>0</v>
      </c>
      <c r="AD24" s="93" t="s">
        <v>52</v>
      </c>
      <c r="AE24" s="90"/>
      <c r="AF24" s="91">
        <f>SUM(AC24*E24)</f>
        <v>0</v>
      </c>
      <c r="AH24" s="105">
        <v>0</v>
      </c>
      <c r="AI24" s="106" t="s">
        <v>52</v>
      </c>
      <c r="AJ24" s="103"/>
      <c r="AK24" s="104">
        <f>SUM(AH24*E24)</f>
        <v>0</v>
      </c>
      <c r="AM24" s="79">
        <v>0</v>
      </c>
      <c r="AN24" s="80" t="s">
        <v>52</v>
      </c>
      <c r="AO24" s="77"/>
      <c r="AP24" s="78">
        <f>SUM(E24*AM24)</f>
        <v>0</v>
      </c>
      <c r="AR24" s="92">
        <v>0</v>
      </c>
      <c r="AS24" s="93" t="s">
        <v>52</v>
      </c>
      <c r="AT24" s="90"/>
      <c r="AU24" s="91">
        <f>SUM(E24*AR24)</f>
        <v>0</v>
      </c>
    </row>
    <row r="25" spans="1:47">
      <c r="A25" s="71"/>
      <c r="B25" s="34"/>
      <c r="C25" s="44"/>
      <c r="D25" s="37"/>
      <c r="E25" s="38"/>
      <c r="F25" s="38"/>
      <c r="G25" s="38"/>
      <c r="H25" s="38"/>
      <c r="I25" s="105"/>
      <c r="J25" s="106"/>
      <c r="K25" s="103"/>
      <c r="L25" s="108"/>
      <c r="N25" s="79"/>
      <c r="O25" s="80"/>
      <c r="P25" s="77"/>
      <c r="Q25" s="82"/>
      <c r="S25" s="92"/>
      <c r="T25" s="93"/>
      <c r="U25" s="90"/>
      <c r="V25" s="95"/>
      <c r="X25" s="79"/>
      <c r="Y25" s="80"/>
      <c r="Z25" s="77"/>
      <c r="AA25" s="82"/>
      <c r="AC25" s="92"/>
      <c r="AD25" s="93"/>
      <c r="AE25" s="90"/>
      <c r="AF25" s="95"/>
      <c r="AH25" s="105"/>
      <c r="AI25" s="106"/>
      <c r="AJ25" s="103"/>
      <c r="AK25" s="108"/>
      <c r="AM25" s="79"/>
      <c r="AN25" s="80"/>
      <c r="AO25" s="77"/>
      <c r="AP25" s="82"/>
      <c r="AR25" s="92"/>
      <c r="AS25" s="93"/>
      <c r="AT25" s="90"/>
      <c r="AU25" s="95"/>
    </row>
    <row r="26" spans="1:47">
      <c r="A26" s="65" t="s">
        <v>85</v>
      </c>
      <c r="B26" s="66" t="s">
        <v>135</v>
      </c>
      <c r="C26" s="67"/>
      <c r="D26" s="68"/>
      <c r="E26" s="58"/>
      <c r="F26" s="58"/>
      <c r="G26" s="58"/>
      <c r="H26" s="38"/>
      <c r="I26" s="101"/>
      <c r="J26" s="102"/>
      <c r="K26" s="103"/>
      <c r="L26" s="104"/>
      <c r="N26" s="75"/>
      <c r="O26" s="76"/>
      <c r="P26" s="77"/>
      <c r="Q26" s="78"/>
      <c r="S26" s="88"/>
      <c r="T26" s="89"/>
      <c r="U26" s="90"/>
      <c r="V26" s="91"/>
      <c r="X26" s="75"/>
      <c r="Y26" s="76"/>
      <c r="Z26" s="77"/>
      <c r="AA26" s="78"/>
      <c r="AC26" s="88"/>
      <c r="AD26" s="89"/>
      <c r="AE26" s="90"/>
      <c r="AF26" s="91"/>
      <c r="AH26" s="101"/>
      <c r="AI26" s="102"/>
      <c r="AJ26" s="103"/>
      <c r="AK26" s="104"/>
      <c r="AM26" s="75"/>
      <c r="AN26" s="76"/>
      <c r="AO26" s="77"/>
      <c r="AP26" s="78"/>
      <c r="AR26" s="88"/>
      <c r="AS26" s="89"/>
      <c r="AT26" s="90"/>
      <c r="AU26" s="91"/>
    </row>
    <row r="27" spans="1:47">
      <c r="A27" s="71" t="s">
        <v>86</v>
      </c>
      <c r="B27" s="34" t="s">
        <v>113</v>
      </c>
      <c r="C27" s="44" t="s">
        <v>34</v>
      </c>
      <c r="D27" s="37"/>
      <c r="E27" s="38"/>
      <c r="F27" s="38"/>
      <c r="G27" s="38"/>
      <c r="H27" s="38"/>
      <c r="I27" s="105" t="s">
        <v>34</v>
      </c>
      <c r="J27" s="106"/>
      <c r="K27" s="103"/>
      <c r="L27" s="108"/>
      <c r="N27" s="79" t="s">
        <v>34</v>
      </c>
      <c r="O27" s="80"/>
      <c r="P27" s="77"/>
      <c r="Q27" s="82"/>
      <c r="S27" s="92" t="s">
        <v>34</v>
      </c>
      <c r="T27" s="93"/>
      <c r="U27" s="90"/>
      <c r="V27" s="95"/>
      <c r="X27" s="79" t="s">
        <v>34</v>
      </c>
      <c r="Y27" s="80"/>
      <c r="Z27" s="77"/>
      <c r="AA27" s="82"/>
      <c r="AC27" s="92" t="s">
        <v>34</v>
      </c>
      <c r="AD27" s="93"/>
      <c r="AE27" s="90"/>
      <c r="AF27" s="95"/>
      <c r="AH27" s="105" t="s">
        <v>34</v>
      </c>
      <c r="AI27" s="106"/>
      <c r="AJ27" s="103"/>
      <c r="AK27" s="108"/>
      <c r="AM27" s="79" t="s">
        <v>34</v>
      </c>
      <c r="AN27" s="80"/>
      <c r="AO27" s="77"/>
      <c r="AP27" s="82"/>
      <c r="AR27" s="92" t="s">
        <v>34</v>
      </c>
      <c r="AS27" s="93"/>
      <c r="AT27" s="90"/>
      <c r="AU27" s="95"/>
    </row>
    <row r="28" spans="1:47">
      <c r="A28" s="72" t="s">
        <v>65</v>
      </c>
      <c r="B28" s="69" t="s">
        <v>112</v>
      </c>
      <c r="C28" s="44">
        <f>SUM(I28+N28+S28+X28+AC28+AH28+AM28+AR28)</f>
        <v>16</v>
      </c>
      <c r="D28" s="37" t="s">
        <v>53</v>
      </c>
      <c r="E28" s="116">
        <v>0</v>
      </c>
      <c r="F28" s="38"/>
      <c r="G28" s="58">
        <f>SUM(C28*E28)</f>
        <v>0</v>
      </c>
      <c r="H28" s="38"/>
      <c r="I28" s="109">
        <v>6</v>
      </c>
      <c r="J28" s="106" t="s">
        <v>53</v>
      </c>
      <c r="K28" s="103"/>
      <c r="L28" s="104">
        <f>SUM(E28*I28)</f>
        <v>0</v>
      </c>
      <c r="N28" s="83">
        <v>6</v>
      </c>
      <c r="O28" s="80" t="s">
        <v>53</v>
      </c>
      <c r="P28" s="77"/>
      <c r="Q28" s="78">
        <f>SUM(N28*E28)</f>
        <v>0</v>
      </c>
      <c r="S28" s="96">
        <v>1</v>
      </c>
      <c r="T28" s="93" t="s">
        <v>53</v>
      </c>
      <c r="U28" s="90"/>
      <c r="V28" s="91">
        <f>SUM(S28*E28)</f>
        <v>0</v>
      </c>
      <c r="X28" s="83">
        <v>1</v>
      </c>
      <c r="Y28" s="80" t="s">
        <v>53</v>
      </c>
      <c r="Z28" s="77"/>
      <c r="AA28" s="78">
        <f>SUM(X28*E28)</f>
        <v>0</v>
      </c>
      <c r="AC28" s="96">
        <v>1</v>
      </c>
      <c r="AD28" s="93" t="s">
        <v>53</v>
      </c>
      <c r="AE28" s="90"/>
      <c r="AF28" s="91">
        <f>SUM(AC28*E28)</f>
        <v>0</v>
      </c>
      <c r="AH28" s="109">
        <v>1</v>
      </c>
      <c r="AI28" s="106" t="s">
        <v>53</v>
      </c>
      <c r="AJ28" s="103"/>
      <c r="AK28" s="104">
        <f>SUM(AH28*E28)</f>
        <v>0</v>
      </c>
      <c r="AM28" s="83">
        <v>0</v>
      </c>
      <c r="AN28" s="80" t="s">
        <v>53</v>
      </c>
      <c r="AO28" s="77"/>
      <c r="AP28" s="78">
        <f>SUM(E28*AM28)</f>
        <v>0</v>
      </c>
      <c r="AR28" s="96">
        <v>0</v>
      </c>
      <c r="AS28" s="93" t="s">
        <v>53</v>
      </c>
      <c r="AT28" s="90"/>
      <c r="AU28" s="91">
        <f>SUM(E28*AR28)</f>
        <v>0</v>
      </c>
    </row>
    <row r="29" spans="1:47">
      <c r="A29" s="71"/>
      <c r="B29" s="69"/>
      <c r="C29" s="45"/>
      <c r="D29" s="37"/>
      <c r="E29" s="38"/>
      <c r="F29" s="38"/>
      <c r="G29" s="38"/>
      <c r="H29" s="38"/>
      <c r="I29" s="109"/>
      <c r="J29" s="106"/>
      <c r="K29" s="103"/>
      <c r="L29" s="108"/>
      <c r="N29" s="83"/>
      <c r="O29" s="80"/>
      <c r="P29" s="77"/>
      <c r="Q29" s="82"/>
      <c r="S29" s="96"/>
      <c r="T29" s="93"/>
      <c r="U29" s="90"/>
      <c r="V29" s="95"/>
      <c r="X29" s="83"/>
      <c r="Y29" s="80"/>
      <c r="Z29" s="77"/>
      <c r="AA29" s="82"/>
      <c r="AC29" s="96"/>
      <c r="AD29" s="93"/>
      <c r="AE29" s="90"/>
      <c r="AF29" s="95"/>
      <c r="AH29" s="109"/>
      <c r="AI29" s="106"/>
      <c r="AJ29" s="103"/>
      <c r="AK29" s="108"/>
      <c r="AM29" s="83"/>
      <c r="AN29" s="80"/>
      <c r="AO29" s="77"/>
      <c r="AP29" s="82"/>
      <c r="AR29" s="96"/>
      <c r="AS29" s="93"/>
      <c r="AT29" s="90"/>
      <c r="AU29" s="95"/>
    </row>
    <row r="30" spans="1:47">
      <c r="A30" s="71" t="s">
        <v>87</v>
      </c>
      <c r="B30" s="34" t="s">
        <v>114</v>
      </c>
      <c r="C30" s="44" t="s">
        <v>34</v>
      </c>
      <c r="D30" s="37"/>
      <c r="E30" s="38"/>
      <c r="F30" s="38"/>
      <c r="G30" s="38"/>
      <c r="H30" s="38"/>
      <c r="I30" s="105" t="s">
        <v>34</v>
      </c>
      <c r="J30" s="106"/>
      <c r="K30" s="103"/>
      <c r="L30" s="108"/>
      <c r="N30" s="79" t="s">
        <v>34</v>
      </c>
      <c r="O30" s="80"/>
      <c r="P30" s="77"/>
      <c r="Q30" s="82"/>
      <c r="S30" s="92" t="s">
        <v>34</v>
      </c>
      <c r="T30" s="93"/>
      <c r="U30" s="90"/>
      <c r="V30" s="95"/>
      <c r="X30" s="79" t="s">
        <v>34</v>
      </c>
      <c r="Y30" s="80"/>
      <c r="Z30" s="77"/>
      <c r="AA30" s="82"/>
      <c r="AC30" s="92" t="s">
        <v>34</v>
      </c>
      <c r="AD30" s="93"/>
      <c r="AE30" s="90"/>
      <c r="AF30" s="95"/>
      <c r="AH30" s="105" t="s">
        <v>34</v>
      </c>
      <c r="AI30" s="106"/>
      <c r="AJ30" s="103"/>
      <c r="AK30" s="108"/>
      <c r="AM30" s="79" t="s">
        <v>34</v>
      </c>
      <c r="AN30" s="80"/>
      <c r="AO30" s="77"/>
      <c r="AP30" s="82"/>
      <c r="AR30" s="92" t="s">
        <v>34</v>
      </c>
      <c r="AS30" s="93"/>
      <c r="AT30" s="90"/>
      <c r="AU30" s="95"/>
    </row>
    <row r="31" spans="1:47" ht="27">
      <c r="A31" s="72" t="s">
        <v>65</v>
      </c>
      <c r="B31" s="69" t="s">
        <v>115</v>
      </c>
      <c r="C31" s="44">
        <f t="shared" ref="C31:C35" si="19">SUM(I31+N31+S31+X31+AC31+AH31+AM31+AR31)</f>
        <v>460</v>
      </c>
      <c r="D31" s="37" t="s">
        <v>53</v>
      </c>
      <c r="E31" s="116">
        <v>0</v>
      </c>
      <c r="F31" s="38"/>
      <c r="G31" s="58">
        <f t="shared" ref="G31:G35" si="20">SUM(C31*E31)</f>
        <v>0</v>
      </c>
      <c r="H31" s="38"/>
      <c r="I31" s="105">
        <v>55</v>
      </c>
      <c r="J31" s="106" t="s">
        <v>53</v>
      </c>
      <c r="K31" s="103"/>
      <c r="L31" s="104">
        <f t="shared" ref="L31:L35" si="21">SUM(E31*I31)</f>
        <v>0</v>
      </c>
      <c r="N31" s="79">
        <v>50</v>
      </c>
      <c r="O31" s="80" t="s">
        <v>53</v>
      </c>
      <c r="P31" s="77"/>
      <c r="Q31" s="78">
        <f>SUM(N31*E31)</f>
        <v>0</v>
      </c>
      <c r="S31" s="92">
        <v>20</v>
      </c>
      <c r="T31" s="93" t="s">
        <v>53</v>
      </c>
      <c r="U31" s="90"/>
      <c r="V31" s="91">
        <f>SUM(S31*E31)</f>
        <v>0</v>
      </c>
      <c r="X31" s="79">
        <v>20</v>
      </c>
      <c r="Y31" s="80" t="s">
        <v>53</v>
      </c>
      <c r="Z31" s="77"/>
      <c r="AA31" s="78">
        <f>SUM(X31*E31)</f>
        <v>0</v>
      </c>
      <c r="AC31" s="92">
        <v>50</v>
      </c>
      <c r="AD31" s="93" t="s">
        <v>53</v>
      </c>
      <c r="AE31" s="90"/>
      <c r="AF31" s="91">
        <f>SUM(AC31*E31)</f>
        <v>0</v>
      </c>
      <c r="AH31" s="105">
        <v>150</v>
      </c>
      <c r="AI31" s="106" t="s">
        <v>53</v>
      </c>
      <c r="AJ31" s="103"/>
      <c r="AK31" s="104">
        <f>SUM(AH31*E31)</f>
        <v>0</v>
      </c>
      <c r="AM31" s="79">
        <v>80</v>
      </c>
      <c r="AN31" s="80" t="s">
        <v>53</v>
      </c>
      <c r="AO31" s="77"/>
      <c r="AP31" s="78">
        <f>SUM(E31*AM31)</f>
        <v>0</v>
      </c>
      <c r="AR31" s="92">
        <v>35</v>
      </c>
      <c r="AS31" s="93" t="s">
        <v>53</v>
      </c>
      <c r="AT31" s="90"/>
      <c r="AU31" s="91">
        <f>SUM(E31*AR31)</f>
        <v>0</v>
      </c>
    </row>
    <row r="32" spans="1:47">
      <c r="A32" s="72" t="s">
        <v>128</v>
      </c>
      <c r="B32" s="69" t="s">
        <v>116</v>
      </c>
      <c r="C32" s="44">
        <f t="shared" si="19"/>
        <v>460</v>
      </c>
      <c r="D32" s="37" t="s">
        <v>53</v>
      </c>
      <c r="E32" s="116">
        <v>0</v>
      </c>
      <c r="F32" s="38"/>
      <c r="G32" s="58">
        <f t="shared" si="20"/>
        <v>0</v>
      </c>
      <c r="H32" s="38"/>
      <c r="I32" s="105">
        <v>55</v>
      </c>
      <c r="J32" s="106" t="s">
        <v>53</v>
      </c>
      <c r="K32" s="103"/>
      <c r="L32" s="104">
        <f t="shared" si="21"/>
        <v>0</v>
      </c>
      <c r="N32" s="79">
        <v>50</v>
      </c>
      <c r="O32" s="80" t="s">
        <v>53</v>
      </c>
      <c r="P32" s="77"/>
      <c r="Q32" s="78">
        <f>SUM(N32*E32)</f>
        <v>0</v>
      </c>
      <c r="S32" s="92">
        <v>20</v>
      </c>
      <c r="T32" s="93" t="s">
        <v>53</v>
      </c>
      <c r="U32" s="90"/>
      <c r="V32" s="91">
        <f>SUM(S32*E32)</f>
        <v>0</v>
      </c>
      <c r="X32" s="79">
        <v>20</v>
      </c>
      <c r="Y32" s="80" t="s">
        <v>53</v>
      </c>
      <c r="Z32" s="77"/>
      <c r="AA32" s="78">
        <f>SUM(X32*E32)</f>
        <v>0</v>
      </c>
      <c r="AC32" s="92">
        <v>50</v>
      </c>
      <c r="AD32" s="93" t="s">
        <v>53</v>
      </c>
      <c r="AE32" s="90"/>
      <c r="AF32" s="91">
        <f>SUM(AC32*E32)</f>
        <v>0</v>
      </c>
      <c r="AH32" s="105">
        <v>150</v>
      </c>
      <c r="AI32" s="106" t="s">
        <v>53</v>
      </c>
      <c r="AJ32" s="103"/>
      <c r="AK32" s="104">
        <f>SUM(AH32*E32)</f>
        <v>0</v>
      </c>
      <c r="AM32" s="79">
        <v>80</v>
      </c>
      <c r="AN32" s="80" t="s">
        <v>53</v>
      </c>
      <c r="AO32" s="77"/>
      <c r="AP32" s="78">
        <f>SUM(E32*AM32)</f>
        <v>0</v>
      </c>
      <c r="AR32" s="92">
        <v>35</v>
      </c>
      <c r="AS32" s="93" t="s">
        <v>53</v>
      </c>
      <c r="AT32" s="90"/>
      <c r="AU32" s="91">
        <f>SUM(E32*AR32)</f>
        <v>0</v>
      </c>
    </row>
    <row r="33" spans="1:47">
      <c r="A33" s="72" t="s">
        <v>129</v>
      </c>
      <c r="B33" s="69" t="s">
        <v>117</v>
      </c>
      <c r="C33" s="44">
        <f t="shared" si="19"/>
        <v>36</v>
      </c>
      <c r="D33" s="37" t="s">
        <v>53</v>
      </c>
      <c r="E33" s="116">
        <v>0</v>
      </c>
      <c r="F33" s="38"/>
      <c r="G33" s="58">
        <f t="shared" si="20"/>
        <v>0</v>
      </c>
      <c r="H33" s="38"/>
      <c r="I33" s="105">
        <v>6</v>
      </c>
      <c r="J33" s="106" t="s">
        <v>53</v>
      </c>
      <c r="K33" s="103"/>
      <c r="L33" s="104">
        <f t="shared" si="21"/>
        <v>0</v>
      </c>
      <c r="N33" s="79">
        <v>6</v>
      </c>
      <c r="O33" s="80" t="s">
        <v>53</v>
      </c>
      <c r="P33" s="77"/>
      <c r="Q33" s="78">
        <f>SUM(N33*E33)</f>
        <v>0</v>
      </c>
      <c r="S33" s="92">
        <v>0</v>
      </c>
      <c r="T33" s="93" t="s">
        <v>53</v>
      </c>
      <c r="U33" s="90"/>
      <c r="V33" s="91">
        <f>SUM(S33*E33)</f>
        <v>0</v>
      </c>
      <c r="X33" s="79">
        <v>0</v>
      </c>
      <c r="Y33" s="80" t="s">
        <v>53</v>
      </c>
      <c r="Z33" s="77"/>
      <c r="AA33" s="78">
        <f>SUM(X33*E33)</f>
        <v>0</v>
      </c>
      <c r="AC33" s="92">
        <v>6</v>
      </c>
      <c r="AD33" s="93" t="s">
        <v>53</v>
      </c>
      <c r="AE33" s="90"/>
      <c r="AF33" s="91">
        <f>SUM(AC33*E33)</f>
        <v>0</v>
      </c>
      <c r="AH33" s="105">
        <v>12</v>
      </c>
      <c r="AI33" s="106" t="s">
        <v>53</v>
      </c>
      <c r="AJ33" s="103"/>
      <c r="AK33" s="104">
        <f>SUM(AH33*E33)</f>
        <v>0</v>
      </c>
      <c r="AM33" s="79">
        <v>6</v>
      </c>
      <c r="AN33" s="80" t="s">
        <v>53</v>
      </c>
      <c r="AO33" s="77"/>
      <c r="AP33" s="78">
        <f>SUM(E33*AM33)</f>
        <v>0</v>
      </c>
      <c r="AR33" s="92">
        <v>0</v>
      </c>
      <c r="AS33" s="93" t="s">
        <v>53</v>
      </c>
      <c r="AT33" s="90"/>
      <c r="AU33" s="91">
        <f>SUM(E33*AR33)</f>
        <v>0</v>
      </c>
    </row>
    <row r="34" spans="1:47">
      <c r="A34" s="72" t="s">
        <v>130</v>
      </c>
      <c r="B34" s="69" t="s">
        <v>118</v>
      </c>
      <c r="C34" s="44">
        <f t="shared" si="19"/>
        <v>460</v>
      </c>
      <c r="D34" s="37" t="s">
        <v>53</v>
      </c>
      <c r="E34" s="116">
        <v>0</v>
      </c>
      <c r="F34" s="38"/>
      <c r="G34" s="58">
        <f t="shared" si="20"/>
        <v>0</v>
      </c>
      <c r="H34" s="38"/>
      <c r="I34" s="105">
        <v>55</v>
      </c>
      <c r="J34" s="106" t="s">
        <v>53</v>
      </c>
      <c r="K34" s="103"/>
      <c r="L34" s="104">
        <f t="shared" si="21"/>
        <v>0</v>
      </c>
      <c r="N34" s="79">
        <v>50</v>
      </c>
      <c r="O34" s="80" t="s">
        <v>53</v>
      </c>
      <c r="P34" s="77"/>
      <c r="Q34" s="78">
        <f>SUM(N34*E34)</f>
        <v>0</v>
      </c>
      <c r="S34" s="92">
        <v>20</v>
      </c>
      <c r="T34" s="93" t="s">
        <v>53</v>
      </c>
      <c r="U34" s="90"/>
      <c r="V34" s="91">
        <f>SUM(S34*E34)</f>
        <v>0</v>
      </c>
      <c r="X34" s="79">
        <v>20</v>
      </c>
      <c r="Y34" s="80" t="s">
        <v>53</v>
      </c>
      <c r="Z34" s="77"/>
      <c r="AA34" s="78">
        <f>SUM(X34*E34)</f>
        <v>0</v>
      </c>
      <c r="AC34" s="92">
        <v>50</v>
      </c>
      <c r="AD34" s="93" t="s">
        <v>53</v>
      </c>
      <c r="AE34" s="90"/>
      <c r="AF34" s="91">
        <f>SUM(AC34*E34)</f>
        <v>0</v>
      </c>
      <c r="AH34" s="105">
        <v>150</v>
      </c>
      <c r="AI34" s="106" t="s">
        <v>53</v>
      </c>
      <c r="AJ34" s="103"/>
      <c r="AK34" s="104">
        <f>SUM(AH34*E34)</f>
        <v>0</v>
      </c>
      <c r="AM34" s="79">
        <v>80</v>
      </c>
      <c r="AN34" s="80" t="s">
        <v>53</v>
      </c>
      <c r="AO34" s="77"/>
      <c r="AP34" s="78">
        <f>SUM(E34*AM34)</f>
        <v>0</v>
      </c>
      <c r="AR34" s="92">
        <v>35</v>
      </c>
      <c r="AS34" s="93" t="s">
        <v>53</v>
      </c>
      <c r="AT34" s="90"/>
      <c r="AU34" s="91">
        <f>SUM(E34*AR34)</f>
        <v>0</v>
      </c>
    </row>
    <row r="35" spans="1:47">
      <c r="A35" s="72" t="s">
        <v>131</v>
      </c>
      <c r="B35" s="69" t="s">
        <v>119</v>
      </c>
      <c r="C35" s="44">
        <f t="shared" si="19"/>
        <v>440</v>
      </c>
      <c r="D35" s="37" t="s">
        <v>53</v>
      </c>
      <c r="E35" s="116">
        <v>0</v>
      </c>
      <c r="F35" s="38"/>
      <c r="G35" s="58">
        <f t="shared" si="20"/>
        <v>0</v>
      </c>
      <c r="H35" s="38"/>
      <c r="I35" s="105">
        <v>55</v>
      </c>
      <c r="J35" s="106" t="s">
        <v>53</v>
      </c>
      <c r="K35" s="103"/>
      <c r="L35" s="104">
        <f t="shared" si="21"/>
        <v>0</v>
      </c>
      <c r="N35" s="79">
        <v>50</v>
      </c>
      <c r="O35" s="80" t="s">
        <v>53</v>
      </c>
      <c r="P35" s="77"/>
      <c r="Q35" s="78">
        <f>SUM(N35*E35)</f>
        <v>0</v>
      </c>
      <c r="S35" s="92">
        <v>20</v>
      </c>
      <c r="T35" s="93" t="s">
        <v>53</v>
      </c>
      <c r="U35" s="90"/>
      <c r="V35" s="91">
        <f>SUM(S35*E35)</f>
        <v>0</v>
      </c>
      <c r="X35" s="79">
        <v>0</v>
      </c>
      <c r="Y35" s="80" t="s">
        <v>53</v>
      </c>
      <c r="Z35" s="77"/>
      <c r="AA35" s="78">
        <f>SUM(X35*E35)</f>
        <v>0</v>
      </c>
      <c r="AC35" s="92">
        <v>50</v>
      </c>
      <c r="AD35" s="93" t="s">
        <v>53</v>
      </c>
      <c r="AE35" s="90"/>
      <c r="AF35" s="91">
        <f>SUM(AC35*E35)</f>
        <v>0</v>
      </c>
      <c r="AH35" s="105">
        <v>150</v>
      </c>
      <c r="AI35" s="106" t="s">
        <v>53</v>
      </c>
      <c r="AJ35" s="103"/>
      <c r="AK35" s="104">
        <f>SUM(AH35*E35)</f>
        <v>0</v>
      </c>
      <c r="AM35" s="79">
        <v>80</v>
      </c>
      <c r="AN35" s="80" t="s">
        <v>53</v>
      </c>
      <c r="AO35" s="77"/>
      <c r="AP35" s="78">
        <f>SUM(E35*AM35)</f>
        <v>0</v>
      </c>
      <c r="AR35" s="92">
        <v>35</v>
      </c>
      <c r="AS35" s="93" t="s">
        <v>53</v>
      </c>
      <c r="AT35" s="90"/>
      <c r="AU35" s="91">
        <f>SUM(E35*AR35)</f>
        <v>0</v>
      </c>
    </row>
    <row r="36" spans="1:47">
      <c r="A36" s="71"/>
      <c r="B36" s="69"/>
      <c r="C36" s="44"/>
      <c r="D36" s="37"/>
      <c r="E36" s="38"/>
      <c r="F36" s="38"/>
      <c r="G36" s="38"/>
      <c r="H36" s="38"/>
      <c r="I36" s="105"/>
      <c r="J36" s="106"/>
      <c r="K36" s="103"/>
      <c r="L36" s="108"/>
      <c r="N36" s="79"/>
      <c r="O36" s="80"/>
      <c r="P36" s="77"/>
      <c r="Q36" s="82"/>
      <c r="S36" s="92"/>
      <c r="T36" s="93"/>
      <c r="U36" s="90"/>
      <c r="V36" s="95"/>
      <c r="X36" s="79"/>
      <c r="Y36" s="80"/>
      <c r="Z36" s="77"/>
      <c r="AA36" s="82"/>
      <c r="AC36" s="92"/>
      <c r="AD36" s="93"/>
      <c r="AE36" s="90"/>
      <c r="AF36" s="95"/>
      <c r="AH36" s="105"/>
      <c r="AI36" s="106"/>
      <c r="AJ36" s="103"/>
      <c r="AK36" s="108"/>
      <c r="AM36" s="79"/>
      <c r="AN36" s="80"/>
      <c r="AO36" s="77"/>
      <c r="AP36" s="82"/>
      <c r="AR36" s="92"/>
      <c r="AS36" s="93"/>
      <c r="AT36" s="90"/>
      <c r="AU36" s="95"/>
    </row>
    <row r="37" spans="1:47">
      <c r="A37" s="71" t="s">
        <v>88</v>
      </c>
      <c r="B37" s="34" t="s">
        <v>120</v>
      </c>
      <c r="C37" s="44" t="s">
        <v>34</v>
      </c>
      <c r="D37" s="37"/>
      <c r="E37" s="38"/>
      <c r="F37" s="38"/>
      <c r="G37" s="38"/>
      <c r="H37" s="38"/>
      <c r="I37" s="105" t="s">
        <v>34</v>
      </c>
      <c r="J37" s="106"/>
      <c r="K37" s="103"/>
      <c r="L37" s="108"/>
      <c r="N37" s="79" t="s">
        <v>34</v>
      </c>
      <c r="O37" s="80"/>
      <c r="P37" s="77"/>
      <c r="Q37" s="82"/>
      <c r="S37" s="92" t="s">
        <v>34</v>
      </c>
      <c r="T37" s="93"/>
      <c r="U37" s="90"/>
      <c r="V37" s="95"/>
      <c r="X37" s="79" t="s">
        <v>34</v>
      </c>
      <c r="Y37" s="80"/>
      <c r="Z37" s="77"/>
      <c r="AA37" s="82"/>
      <c r="AC37" s="92" t="s">
        <v>34</v>
      </c>
      <c r="AD37" s="93"/>
      <c r="AE37" s="90"/>
      <c r="AF37" s="95"/>
      <c r="AH37" s="105" t="s">
        <v>34</v>
      </c>
      <c r="AI37" s="106"/>
      <c r="AJ37" s="103"/>
      <c r="AK37" s="108"/>
      <c r="AM37" s="79" t="s">
        <v>34</v>
      </c>
      <c r="AN37" s="80"/>
      <c r="AO37" s="77"/>
      <c r="AP37" s="82"/>
      <c r="AR37" s="92" t="s">
        <v>34</v>
      </c>
      <c r="AS37" s="93"/>
      <c r="AT37" s="90"/>
      <c r="AU37" s="95"/>
    </row>
    <row r="38" spans="1:47">
      <c r="B38" s="69" t="s">
        <v>121</v>
      </c>
      <c r="C38" s="44">
        <f>SUM(I38+N38+S38+X38+AC38+AH38+AM38+AR38)</f>
        <v>35</v>
      </c>
      <c r="D38" s="37" t="s">
        <v>4</v>
      </c>
      <c r="E38" s="116">
        <v>0</v>
      </c>
      <c r="F38" s="38"/>
      <c r="G38" s="58">
        <f t="shared" ref="G38:G39" si="22">SUM(C38*E38)</f>
        <v>0</v>
      </c>
      <c r="H38" s="38"/>
      <c r="I38" s="105">
        <v>5</v>
      </c>
      <c r="J38" s="106" t="s">
        <v>4</v>
      </c>
      <c r="K38" s="103"/>
      <c r="L38" s="104">
        <f t="shared" ref="L38:L39" si="23">SUM(E38*I38)</f>
        <v>0</v>
      </c>
      <c r="N38" s="79">
        <v>4</v>
      </c>
      <c r="O38" s="80" t="s">
        <v>4</v>
      </c>
      <c r="P38" s="77"/>
      <c r="Q38" s="78">
        <f>SUM(N38*E38)</f>
        <v>0</v>
      </c>
      <c r="S38" s="92">
        <v>2</v>
      </c>
      <c r="T38" s="93" t="s">
        <v>4</v>
      </c>
      <c r="U38" s="90"/>
      <c r="V38" s="91">
        <f>SUM(S38*E38)</f>
        <v>0</v>
      </c>
      <c r="X38" s="79">
        <v>2</v>
      </c>
      <c r="Y38" s="80" t="s">
        <v>4</v>
      </c>
      <c r="Z38" s="77"/>
      <c r="AA38" s="78">
        <f>SUM(X38*E38)</f>
        <v>0</v>
      </c>
      <c r="AC38" s="92">
        <v>3</v>
      </c>
      <c r="AD38" s="93" t="s">
        <v>4</v>
      </c>
      <c r="AE38" s="90"/>
      <c r="AF38" s="91">
        <f>SUM(AC38*E38)</f>
        <v>0</v>
      </c>
      <c r="AH38" s="105">
        <v>10</v>
      </c>
      <c r="AI38" s="106" t="s">
        <v>4</v>
      </c>
      <c r="AJ38" s="103"/>
      <c r="AK38" s="104">
        <f>SUM(AH38*E38)</f>
        <v>0</v>
      </c>
      <c r="AM38" s="79">
        <v>6</v>
      </c>
      <c r="AN38" s="80" t="s">
        <v>4</v>
      </c>
      <c r="AO38" s="77"/>
      <c r="AP38" s="78">
        <f>SUM(E38*AM38)</f>
        <v>0</v>
      </c>
      <c r="AR38" s="92">
        <v>3</v>
      </c>
      <c r="AS38" s="93" t="s">
        <v>4</v>
      </c>
      <c r="AT38" s="90"/>
      <c r="AU38" s="91">
        <f>SUM(E38*AR38)</f>
        <v>0</v>
      </c>
    </row>
    <row r="39" spans="1:47" ht="27">
      <c r="A39" s="72" t="s">
        <v>65</v>
      </c>
      <c r="B39" s="69" t="s">
        <v>122</v>
      </c>
      <c r="C39" s="44">
        <f>SUM(I39+N39+S39+X39+AC39+AH39+AM39+AR39)</f>
        <v>35</v>
      </c>
      <c r="D39" s="37" t="s">
        <v>4</v>
      </c>
      <c r="E39" s="116">
        <v>0</v>
      </c>
      <c r="F39" s="38"/>
      <c r="G39" s="58">
        <f t="shared" si="22"/>
        <v>0</v>
      </c>
      <c r="H39" s="38"/>
      <c r="I39" s="105">
        <v>5</v>
      </c>
      <c r="J39" s="106" t="s">
        <v>4</v>
      </c>
      <c r="K39" s="103"/>
      <c r="L39" s="104">
        <f t="shared" si="23"/>
        <v>0</v>
      </c>
      <c r="N39" s="79">
        <v>4</v>
      </c>
      <c r="O39" s="80" t="s">
        <v>4</v>
      </c>
      <c r="P39" s="77"/>
      <c r="Q39" s="78">
        <f>SUM(N39*E39)</f>
        <v>0</v>
      </c>
      <c r="S39" s="92">
        <v>2</v>
      </c>
      <c r="T39" s="93" t="s">
        <v>4</v>
      </c>
      <c r="U39" s="90"/>
      <c r="V39" s="91">
        <f>SUM(S39*E39)</f>
        <v>0</v>
      </c>
      <c r="X39" s="79">
        <v>2</v>
      </c>
      <c r="Y39" s="80" t="s">
        <v>4</v>
      </c>
      <c r="Z39" s="77"/>
      <c r="AA39" s="78">
        <f>SUM(X39*E39)</f>
        <v>0</v>
      </c>
      <c r="AC39" s="92">
        <v>3</v>
      </c>
      <c r="AD39" s="93" t="s">
        <v>4</v>
      </c>
      <c r="AE39" s="90"/>
      <c r="AF39" s="91">
        <f>SUM(AC39*E39)</f>
        <v>0</v>
      </c>
      <c r="AH39" s="105">
        <v>10</v>
      </c>
      <c r="AI39" s="106" t="s">
        <v>4</v>
      </c>
      <c r="AJ39" s="103"/>
      <c r="AK39" s="104">
        <f>SUM(AH39*E39)</f>
        <v>0</v>
      </c>
      <c r="AM39" s="79">
        <v>6</v>
      </c>
      <c r="AN39" s="80" t="s">
        <v>4</v>
      </c>
      <c r="AO39" s="77"/>
      <c r="AP39" s="78">
        <f>SUM(E39*AM39)</f>
        <v>0</v>
      </c>
      <c r="AR39" s="92">
        <v>3</v>
      </c>
      <c r="AS39" s="93" t="s">
        <v>4</v>
      </c>
      <c r="AT39" s="90"/>
      <c r="AU39" s="91">
        <f>SUM(E39*AR39)</f>
        <v>0</v>
      </c>
    </row>
    <row r="40" spans="1:47">
      <c r="A40" s="71"/>
      <c r="B40" s="69"/>
      <c r="C40" s="44"/>
      <c r="D40" s="37"/>
      <c r="E40" s="38"/>
      <c r="F40" s="38"/>
      <c r="G40" s="38"/>
      <c r="H40" s="38"/>
      <c r="I40" s="105"/>
      <c r="J40" s="106"/>
      <c r="K40" s="103"/>
      <c r="L40" s="108"/>
      <c r="N40" s="79"/>
      <c r="O40" s="80"/>
      <c r="P40" s="77"/>
      <c r="Q40" s="82"/>
      <c r="S40" s="92"/>
      <c r="T40" s="93"/>
      <c r="U40" s="90"/>
      <c r="V40" s="95"/>
      <c r="X40" s="79"/>
      <c r="Y40" s="80"/>
      <c r="Z40" s="77"/>
      <c r="AA40" s="82"/>
      <c r="AC40" s="92"/>
      <c r="AD40" s="93"/>
      <c r="AE40" s="90"/>
      <c r="AF40" s="95"/>
      <c r="AH40" s="105"/>
      <c r="AI40" s="106"/>
      <c r="AJ40" s="103"/>
      <c r="AK40" s="108"/>
      <c r="AM40" s="79"/>
      <c r="AN40" s="80"/>
      <c r="AO40" s="77"/>
      <c r="AP40" s="82"/>
      <c r="AR40" s="92"/>
      <c r="AS40" s="93"/>
      <c r="AT40" s="90"/>
      <c r="AU40" s="95"/>
    </row>
    <row r="41" spans="1:47">
      <c r="A41" s="71" t="s">
        <v>89</v>
      </c>
      <c r="B41" s="34" t="s">
        <v>123</v>
      </c>
      <c r="C41" s="44" t="s">
        <v>34</v>
      </c>
      <c r="D41" s="37"/>
      <c r="E41" s="38"/>
      <c r="F41" s="38"/>
      <c r="G41" s="38"/>
      <c r="H41" s="38"/>
      <c r="I41" s="105" t="s">
        <v>34</v>
      </c>
      <c r="J41" s="106"/>
      <c r="K41" s="103"/>
      <c r="L41" s="108"/>
      <c r="N41" s="79" t="s">
        <v>34</v>
      </c>
      <c r="O41" s="80"/>
      <c r="P41" s="77"/>
      <c r="Q41" s="82"/>
      <c r="S41" s="92" t="s">
        <v>34</v>
      </c>
      <c r="T41" s="93"/>
      <c r="U41" s="90"/>
      <c r="V41" s="95"/>
      <c r="X41" s="79" t="s">
        <v>34</v>
      </c>
      <c r="Y41" s="80"/>
      <c r="Z41" s="77"/>
      <c r="AA41" s="82"/>
      <c r="AC41" s="92" t="s">
        <v>34</v>
      </c>
      <c r="AD41" s="93"/>
      <c r="AE41" s="90"/>
      <c r="AF41" s="95"/>
      <c r="AH41" s="105" t="s">
        <v>34</v>
      </c>
      <c r="AI41" s="106"/>
      <c r="AJ41" s="103"/>
      <c r="AK41" s="108"/>
      <c r="AM41" s="79" t="s">
        <v>34</v>
      </c>
      <c r="AN41" s="80"/>
      <c r="AO41" s="77"/>
      <c r="AP41" s="82"/>
      <c r="AR41" s="92" t="s">
        <v>34</v>
      </c>
      <c r="AS41" s="93"/>
      <c r="AT41" s="90"/>
      <c r="AU41" s="95"/>
    </row>
    <row r="42" spans="1:47" ht="27">
      <c r="A42" s="72" t="s">
        <v>65</v>
      </c>
      <c r="B42" s="69" t="s">
        <v>124</v>
      </c>
      <c r="C42" s="44">
        <f>SUM(I42+N42+S42+X42+AC42+AH42+AM42+AR42)</f>
        <v>35</v>
      </c>
      <c r="D42" s="37" t="s">
        <v>4</v>
      </c>
      <c r="E42" s="116">
        <v>0</v>
      </c>
      <c r="F42" s="38"/>
      <c r="G42" s="58">
        <f t="shared" ref="G42" si="24">SUM(C42*E42)</f>
        <v>0</v>
      </c>
      <c r="H42" s="38"/>
      <c r="I42" s="105">
        <v>5</v>
      </c>
      <c r="J42" s="106" t="s">
        <v>4</v>
      </c>
      <c r="K42" s="103"/>
      <c r="L42" s="104">
        <f>SUM(E42*I42)</f>
        <v>0</v>
      </c>
      <c r="N42" s="79">
        <v>4</v>
      </c>
      <c r="O42" s="80" t="s">
        <v>4</v>
      </c>
      <c r="P42" s="77"/>
      <c r="Q42" s="78">
        <f>SUM(N42*E42)</f>
        <v>0</v>
      </c>
      <c r="S42" s="92">
        <v>2</v>
      </c>
      <c r="T42" s="93" t="s">
        <v>4</v>
      </c>
      <c r="U42" s="90"/>
      <c r="V42" s="91">
        <f>SUM(S42*E42)</f>
        <v>0</v>
      </c>
      <c r="X42" s="79">
        <v>2</v>
      </c>
      <c r="Y42" s="80" t="s">
        <v>4</v>
      </c>
      <c r="Z42" s="77"/>
      <c r="AA42" s="78">
        <f>SUM(X42*E42)</f>
        <v>0</v>
      </c>
      <c r="AC42" s="92">
        <v>3</v>
      </c>
      <c r="AD42" s="93" t="s">
        <v>4</v>
      </c>
      <c r="AE42" s="90"/>
      <c r="AF42" s="91">
        <f>SUM(AC42*E42)</f>
        <v>0</v>
      </c>
      <c r="AH42" s="105">
        <v>10</v>
      </c>
      <c r="AI42" s="106" t="s">
        <v>4</v>
      </c>
      <c r="AJ42" s="103"/>
      <c r="AK42" s="104">
        <f>SUM(AH42*E42)</f>
        <v>0</v>
      </c>
      <c r="AM42" s="79">
        <v>6</v>
      </c>
      <c r="AN42" s="80" t="s">
        <v>4</v>
      </c>
      <c r="AO42" s="77"/>
      <c r="AP42" s="78">
        <f>SUM(E42*AM42)</f>
        <v>0</v>
      </c>
      <c r="AR42" s="92">
        <v>3</v>
      </c>
      <c r="AS42" s="93" t="s">
        <v>4</v>
      </c>
      <c r="AT42" s="90"/>
      <c r="AU42" s="91">
        <f>SUM(E42*AR42)</f>
        <v>0</v>
      </c>
    </row>
    <row r="43" spans="1:47">
      <c r="A43" s="71"/>
      <c r="B43" s="34"/>
      <c r="C43" s="44"/>
      <c r="D43" s="37"/>
      <c r="E43" s="38"/>
      <c r="F43" s="38"/>
      <c r="G43" s="38"/>
      <c r="H43" s="38"/>
      <c r="I43" s="105"/>
      <c r="J43" s="106"/>
      <c r="K43" s="103"/>
      <c r="L43" s="108"/>
      <c r="N43" s="79"/>
      <c r="O43" s="80"/>
      <c r="P43" s="77"/>
      <c r="Q43" s="82"/>
      <c r="S43" s="92"/>
      <c r="T43" s="93"/>
      <c r="U43" s="90"/>
      <c r="V43" s="95"/>
      <c r="X43" s="79"/>
      <c r="Y43" s="80"/>
      <c r="Z43" s="77"/>
      <c r="AA43" s="82"/>
      <c r="AC43" s="92"/>
      <c r="AD43" s="93"/>
      <c r="AE43" s="90"/>
      <c r="AF43" s="95"/>
      <c r="AH43" s="105"/>
      <c r="AI43" s="106"/>
      <c r="AJ43" s="103"/>
      <c r="AK43" s="108"/>
      <c r="AM43" s="79"/>
      <c r="AN43" s="80"/>
      <c r="AO43" s="77"/>
      <c r="AP43" s="82"/>
      <c r="AR43" s="92"/>
      <c r="AS43" s="93"/>
      <c r="AT43" s="90"/>
      <c r="AU43" s="95"/>
    </row>
    <row r="44" spans="1:47">
      <c r="A44" s="65" t="s">
        <v>90</v>
      </c>
      <c r="B44" s="66" t="s">
        <v>92</v>
      </c>
      <c r="C44" s="67"/>
      <c r="D44" s="68"/>
      <c r="E44" s="58"/>
      <c r="F44" s="58"/>
      <c r="G44" s="58"/>
      <c r="H44" s="38"/>
      <c r="I44" s="101"/>
      <c r="J44" s="102"/>
      <c r="K44" s="103"/>
      <c r="L44" s="104"/>
      <c r="N44" s="75"/>
      <c r="O44" s="76"/>
      <c r="P44" s="77"/>
      <c r="Q44" s="78"/>
      <c r="S44" s="88"/>
      <c r="T44" s="89"/>
      <c r="U44" s="90"/>
      <c r="V44" s="91"/>
      <c r="X44" s="75"/>
      <c r="Y44" s="76"/>
      <c r="Z44" s="77"/>
      <c r="AA44" s="78"/>
      <c r="AC44" s="88"/>
      <c r="AD44" s="89"/>
      <c r="AE44" s="90"/>
      <c r="AF44" s="91"/>
      <c r="AH44" s="101"/>
      <c r="AI44" s="102"/>
      <c r="AJ44" s="103"/>
      <c r="AK44" s="104"/>
      <c r="AM44" s="75"/>
      <c r="AN44" s="76"/>
      <c r="AO44" s="77"/>
      <c r="AP44" s="78"/>
      <c r="AR44" s="88"/>
      <c r="AS44" s="89"/>
      <c r="AT44" s="90"/>
      <c r="AU44" s="91"/>
    </row>
    <row r="45" spans="1:47">
      <c r="A45" s="48" t="s">
        <v>91</v>
      </c>
      <c r="B45" s="34" t="s">
        <v>63</v>
      </c>
      <c r="C45" s="45" t="s">
        <v>34</v>
      </c>
      <c r="D45" s="37"/>
      <c r="E45" s="38"/>
      <c r="F45" s="38"/>
      <c r="G45" s="38"/>
      <c r="H45" s="38"/>
      <c r="I45" s="109" t="s">
        <v>34</v>
      </c>
      <c r="J45" s="106"/>
      <c r="K45" s="103"/>
      <c r="L45" s="108"/>
      <c r="N45" s="83" t="s">
        <v>34</v>
      </c>
      <c r="O45" s="80"/>
      <c r="P45" s="77"/>
      <c r="Q45" s="82"/>
      <c r="S45" s="96" t="s">
        <v>34</v>
      </c>
      <c r="T45" s="93"/>
      <c r="U45" s="90"/>
      <c r="V45" s="95"/>
      <c r="X45" s="83" t="s">
        <v>34</v>
      </c>
      <c r="Y45" s="80"/>
      <c r="Z45" s="77"/>
      <c r="AA45" s="82"/>
      <c r="AC45" s="96" t="s">
        <v>34</v>
      </c>
      <c r="AD45" s="93"/>
      <c r="AE45" s="90"/>
      <c r="AF45" s="95"/>
      <c r="AH45" s="109" t="s">
        <v>34</v>
      </c>
      <c r="AI45" s="106"/>
      <c r="AJ45" s="103"/>
      <c r="AK45" s="108"/>
      <c r="AM45" s="83" t="s">
        <v>34</v>
      </c>
      <c r="AN45" s="80"/>
      <c r="AO45" s="77"/>
      <c r="AP45" s="82"/>
      <c r="AR45" s="96" t="s">
        <v>34</v>
      </c>
      <c r="AS45" s="93"/>
      <c r="AT45" s="90"/>
      <c r="AU45" s="95"/>
    </row>
    <row r="46" spans="1:47">
      <c r="A46" s="72" t="s">
        <v>65</v>
      </c>
      <c r="B46" s="69" t="s">
        <v>144</v>
      </c>
      <c r="C46" s="44">
        <f>SUM(I46+N46+S46+X46+AC46+AH46+AM46+AR46)</f>
        <v>21</v>
      </c>
      <c r="D46" s="37" t="s">
        <v>53</v>
      </c>
      <c r="E46" s="116">
        <v>0</v>
      </c>
      <c r="F46" s="38"/>
      <c r="G46" s="58">
        <f>SUM(C46*E46)</f>
        <v>0</v>
      </c>
      <c r="H46" s="38"/>
      <c r="I46" s="109">
        <v>0</v>
      </c>
      <c r="J46" s="106" t="s">
        <v>53</v>
      </c>
      <c r="K46" s="103"/>
      <c r="L46" s="104">
        <f>SUM(E46*I46)</f>
        <v>0</v>
      </c>
      <c r="N46" s="83">
        <v>12</v>
      </c>
      <c r="O46" s="80" t="s">
        <v>53</v>
      </c>
      <c r="P46" s="77"/>
      <c r="Q46" s="78">
        <f>SUM(N46*E46)</f>
        <v>0</v>
      </c>
      <c r="S46" s="96">
        <v>0</v>
      </c>
      <c r="T46" s="93" t="s">
        <v>53</v>
      </c>
      <c r="U46" s="90"/>
      <c r="V46" s="91">
        <f>SUM(S46*E46)</f>
        <v>0</v>
      </c>
      <c r="X46" s="83">
        <v>0</v>
      </c>
      <c r="Y46" s="80" t="s">
        <v>53</v>
      </c>
      <c r="Z46" s="77"/>
      <c r="AA46" s="78">
        <f>SUM(X46*E46)</f>
        <v>0</v>
      </c>
      <c r="AC46" s="96">
        <v>0</v>
      </c>
      <c r="AD46" s="93" t="s">
        <v>53</v>
      </c>
      <c r="AE46" s="90"/>
      <c r="AF46" s="91">
        <f>SUM(AC46*E46)</f>
        <v>0</v>
      </c>
      <c r="AH46" s="109">
        <v>9</v>
      </c>
      <c r="AI46" s="106" t="s">
        <v>53</v>
      </c>
      <c r="AJ46" s="103"/>
      <c r="AK46" s="104">
        <f>SUM(AH46*E46)</f>
        <v>0</v>
      </c>
      <c r="AM46" s="83">
        <v>0</v>
      </c>
      <c r="AN46" s="80" t="s">
        <v>53</v>
      </c>
      <c r="AO46" s="77"/>
      <c r="AP46" s="78">
        <f>SUM(E46*AM46)</f>
        <v>0</v>
      </c>
      <c r="AR46" s="96">
        <v>0</v>
      </c>
      <c r="AS46" s="93" t="s">
        <v>53</v>
      </c>
      <c r="AT46" s="90"/>
      <c r="AU46" s="91">
        <f>SUM(E46*AR46)</f>
        <v>0</v>
      </c>
    </row>
    <row r="47" spans="1:47">
      <c r="A47" s="34"/>
      <c r="B47" s="34"/>
      <c r="C47" s="44"/>
      <c r="D47" s="37"/>
      <c r="E47" s="38"/>
      <c r="F47" s="38"/>
      <c r="G47" s="38"/>
      <c r="H47" s="38"/>
      <c r="I47" s="105"/>
      <c r="J47" s="106"/>
      <c r="K47" s="103"/>
      <c r="L47" s="108"/>
      <c r="M47" s="46"/>
      <c r="N47" s="79"/>
      <c r="O47" s="80"/>
      <c r="P47" s="77"/>
      <c r="Q47" s="82"/>
      <c r="S47" s="92"/>
      <c r="T47" s="93"/>
      <c r="U47" s="90"/>
      <c r="V47" s="95"/>
      <c r="X47" s="79"/>
      <c r="Y47" s="80"/>
      <c r="Z47" s="77"/>
      <c r="AA47" s="82"/>
      <c r="AC47" s="92"/>
      <c r="AD47" s="93"/>
      <c r="AE47" s="90"/>
      <c r="AF47" s="95"/>
      <c r="AH47" s="105"/>
      <c r="AI47" s="106"/>
      <c r="AJ47" s="103"/>
      <c r="AK47" s="108"/>
      <c r="AM47" s="79"/>
      <c r="AN47" s="80"/>
      <c r="AO47" s="77"/>
      <c r="AP47" s="82"/>
      <c r="AR47" s="92"/>
      <c r="AS47" s="93"/>
      <c r="AT47" s="90"/>
      <c r="AU47" s="95"/>
    </row>
    <row r="48" spans="1:47">
      <c r="A48" s="65" t="s">
        <v>93</v>
      </c>
      <c r="B48" s="66" t="s">
        <v>36</v>
      </c>
      <c r="C48" s="67"/>
      <c r="D48" s="68"/>
      <c r="E48" s="58"/>
      <c r="F48" s="58"/>
      <c r="G48" s="58"/>
      <c r="H48" s="38"/>
      <c r="I48" s="101"/>
      <c r="J48" s="102"/>
      <c r="K48" s="103"/>
      <c r="L48" s="104"/>
      <c r="N48" s="75"/>
      <c r="O48" s="76"/>
      <c r="P48" s="77"/>
      <c r="Q48" s="78"/>
      <c r="S48" s="88"/>
      <c r="T48" s="89"/>
      <c r="U48" s="90"/>
      <c r="V48" s="91"/>
      <c r="X48" s="75"/>
      <c r="Y48" s="76"/>
      <c r="Z48" s="77"/>
      <c r="AA48" s="78"/>
      <c r="AC48" s="88"/>
      <c r="AD48" s="89"/>
      <c r="AE48" s="90"/>
      <c r="AF48" s="91"/>
      <c r="AH48" s="101"/>
      <c r="AI48" s="102"/>
      <c r="AJ48" s="103"/>
      <c r="AK48" s="104"/>
      <c r="AM48" s="75"/>
      <c r="AN48" s="76"/>
      <c r="AO48" s="77"/>
      <c r="AP48" s="78"/>
      <c r="AR48" s="88"/>
      <c r="AS48" s="89"/>
      <c r="AT48" s="90"/>
      <c r="AU48" s="91"/>
    </row>
    <row r="49" spans="1:47">
      <c r="A49" s="48" t="s">
        <v>94</v>
      </c>
      <c r="B49" s="34" t="s">
        <v>55</v>
      </c>
      <c r="C49" s="45" t="s">
        <v>34</v>
      </c>
      <c r="D49" s="37"/>
      <c r="E49" s="38"/>
      <c r="F49" s="38"/>
      <c r="G49" s="38"/>
      <c r="H49" s="38"/>
      <c r="I49" s="109" t="s">
        <v>34</v>
      </c>
      <c r="J49" s="106"/>
      <c r="K49" s="103"/>
      <c r="L49" s="108"/>
      <c r="N49" s="83" t="s">
        <v>34</v>
      </c>
      <c r="O49" s="80"/>
      <c r="P49" s="77"/>
      <c r="Q49" s="82"/>
      <c r="S49" s="96" t="s">
        <v>34</v>
      </c>
      <c r="T49" s="93"/>
      <c r="U49" s="90"/>
      <c r="V49" s="95"/>
      <c r="X49" s="83" t="s">
        <v>34</v>
      </c>
      <c r="Y49" s="80"/>
      <c r="Z49" s="77"/>
      <c r="AA49" s="82"/>
      <c r="AC49" s="96" t="s">
        <v>34</v>
      </c>
      <c r="AD49" s="93"/>
      <c r="AE49" s="90"/>
      <c r="AF49" s="95"/>
      <c r="AH49" s="109" t="s">
        <v>34</v>
      </c>
      <c r="AI49" s="106"/>
      <c r="AJ49" s="103"/>
      <c r="AK49" s="108"/>
      <c r="AM49" s="83" t="s">
        <v>34</v>
      </c>
      <c r="AN49" s="80"/>
      <c r="AO49" s="77"/>
      <c r="AP49" s="82"/>
      <c r="AR49" s="96" t="s">
        <v>34</v>
      </c>
      <c r="AS49" s="93"/>
      <c r="AT49" s="90"/>
      <c r="AU49" s="95"/>
    </row>
    <row r="50" spans="1:47">
      <c r="A50" s="72" t="s">
        <v>65</v>
      </c>
      <c r="B50" s="69" t="s">
        <v>56</v>
      </c>
      <c r="C50" s="44">
        <f t="shared" ref="C50:C54" si="25">SUM(I50+N50+S50+X50+AC50+AH50+AM50+AR50)</f>
        <v>863</v>
      </c>
      <c r="D50" s="37" t="s">
        <v>3</v>
      </c>
      <c r="E50" s="116">
        <v>0</v>
      </c>
      <c r="F50" s="38"/>
      <c r="G50" s="58">
        <f t="shared" ref="G50:G54" si="26">SUM(C50*E50)</f>
        <v>0</v>
      </c>
      <c r="H50" s="38"/>
      <c r="I50" s="109">
        <v>90</v>
      </c>
      <c r="J50" s="106" t="s">
        <v>3</v>
      </c>
      <c r="K50" s="103"/>
      <c r="L50" s="104">
        <f t="shared" ref="L50:L54" si="27">SUM(E50*I50)</f>
        <v>0</v>
      </c>
      <c r="N50" s="83">
        <v>48</v>
      </c>
      <c r="O50" s="80" t="s">
        <v>3</v>
      </c>
      <c r="P50" s="77"/>
      <c r="Q50" s="78">
        <f>SUM(N50*E50)</f>
        <v>0</v>
      </c>
      <c r="S50" s="96">
        <v>325</v>
      </c>
      <c r="T50" s="93" t="s">
        <v>3</v>
      </c>
      <c r="U50" s="90"/>
      <c r="V50" s="91">
        <f>SUM(S50*E50)</f>
        <v>0</v>
      </c>
      <c r="X50" s="83">
        <v>8</v>
      </c>
      <c r="Y50" s="80" t="s">
        <v>3</v>
      </c>
      <c r="Z50" s="77"/>
      <c r="AA50" s="78">
        <f>SUM(X50*E50)</f>
        <v>0</v>
      </c>
      <c r="AC50" s="96">
        <v>54</v>
      </c>
      <c r="AD50" s="93" t="s">
        <v>3</v>
      </c>
      <c r="AE50" s="90"/>
      <c r="AF50" s="91">
        <f>SUM(AC50*E50)</f>
        <v>0</v>
      </c>
      <c r="AH50" s="109">
        <v>165</v>
      </c>
      <c r="AI50" s="106" t="s">
        <v>3</v>
      </c>
      <c r="AJ50" s="103"/>
      <c r="AK50" s="104">
        <f>SUM(AH50*E50)</f>
        <v>0</v>
      </c>
      <c r="AM50" s="83">
        <v>109</v>
      </c>
      <c r="AN50" s="80" t="s">
        <v>3</v>
      </c>
      <c r="AO50" s="77"/>
      <c r="AP50" s="78">
        <f>SUM(E50*AM50)</f>
        <v>0</v>
      </c>
      <c r="AR50" s="96">
        <v>64</v>
      </c>
      <c r="AS50" s="93" t="s">
        <v>3</v>
      </c>
      <c r="AT50" s="90"/>
      <c r="AU50" s="91">
        <f>SUM(E50*AR50)</f>
        <v>0</v>
      </c>
    </row>
    <row r="51" spans="1:47">
      <c r="A51" s="72" t="s">
        <v>128</v>
      </c>
      <c r="B51" s="69" t="s">
        <v>137</v>
      </c>
      <c r="C51" s="44">
        <f t="shared" si="25"/>
        <v>227</v>
      </c>
      <c r="D51" s="37" t="s">
        <v>3</v>
      </c>
      <c r="E51" s="116">
        <v>0</v>
      </c>
      <c r="F51" s="38"/>
      <c r="G51" s="58">
        <f t="shared" si="26"/>
        <v>0</v>
      </c>
      <c r="H51" s="38"/>
      <c r="I51" s="109">
        <v>24</v>
      </c>
      <c r="J51" s="106" t="s">
        <v>3</v>
      </c>
      <c r="K51" s="103"/>
      <c r="L51" s="104">
        <f t="shared" si="27"/>
        <v>0</v>
      </c>
      <c r="N51" s="83">
        <v>14</v>
      </c>
      <c r="O51" s="80" t="s">
        <v>3</v>
      </c>
      <c r="P51" s="77"/>
      <c r="Q51" s="78">
        <f>SUM(N51*E51)</f>
        <v>0</v>
      </c>
      <c r="S51" s="96">
        <v>65</v>
      </c>
      <c r="T51" s="93" t="s">
        <v>3</v>
      </c>
      <c r="U51" s="90"/>
      <c r="V51" s="91">
        <f>SUM(S51*E51)</f>
        <v>0</v>
      </c>
      <c r="X51" s="83">
        <v>2</v>
      </c>
      <c r="Y51" s="80" t="s">
        <v>3</v>
      </c>
      <c r="Z51" s="77"/>
      <c r="AA51" s="78">
        <f>SUM(X51*E51)</f>
        <v>0</v>
      </c>
      <c r="AC51" s="96">
        <v>17</v>
      </c>
      <c r="AD51" s="93" t="s">
        <v>3</v>
      </c>
      <c r="AE51" s="90"/>
      <c r="AF51" s="91">
        <f>SUM(AC51*E51)</f>
        <v>0</v>
      </c>
      <c r="AH51" s="109">
        <v>48</v>
      </c>
      <c r="AI51" s="106" t="s">
        <v>3</v>
      </c>
      <c r="AJ51" s="103"/>
      <c r="AK51" s="104">
        <f>SUM(AH51*E51)</f>
        <v>0</v>
      </c>
      <c r="AM51" s="83">
        <v>43</v>
      </c>
      <c r="AN51" s="80" t="s">
        <v>3</v>
      </c>
      <c r="AO51" s="77"/>
      <c r="AP51" s="78">
        <f>SUM(E51*AM51)</f>
        <v>0</v>
      </c>
      <c r="AR51" s="96">
        <v>14</v>
      </c>
      <c r="AS51" s="93" t="s">
        <v>3</v>
      </c>
      <c r="AT51" s="90"/>
      <c r="AU51" s="91">
        <f>SUM(E51*AR51)</f>
        <v>0</v>
      </c>
    </row>
    <row r="52" spans="1:47" ht="27">
      <c r="A52" s="72" t="s">
        <v>128</v>
      </c>
      <c r="B52" s="69" t="s">
        <v>180</v>
      </c>
      <c r="C52" s="44">
        <f t="shared" ref="C52" si="28">SUM(I52+N52+S52+X52+AC52+AH52+AM52+AR52)</f>
        <v>98</v>
      </c>
      <c r="D52" s="37" t="s">
        <v>3</v>
      </c>
      <c r="E52" s="116">
        <v>0</v>
      </c>
      <c r="F52" s="38"/>
      <c r="G52" s="58">
        <f t="shared" ref="G52" si="29">SUM(C52*E52)</f>
        <v>0</v>
      </c>
      <c r="H52" s="38"/>
      <c r="I52" s="109">
        <v>0</v>
      </c>
      <c r="J52" s="106" t="s">
        <v>3</v>
      </c>
      <c r="K52" s="103"/>
      <c r="L52" s="104">
        <f t="shared" ref="L52" si="30">SUM(E52*I52)</f>
        <v>0</v>
      </c>
      <c r="N52" s="83">
        <v>0</v>
      </c>
      <c r="O52" s="80" t="s">
        <v>3</v>
      </c>
      <c r="P52" s="77"/>
      <c r="Q52" s="78">
        <f>SUM(N52*E52)</f>
        <v>0</v>
      </c>
      <c r="S52" s="96">
        <v>0</v>
      </c>
      <c r="T52" s="93" t="s">
        <v>3</v>
      </c>
      <c r="U52" s="90"/>
      <c r="V52" s="91">
        <f>SUM(S52*E52)</f>
        <v>0</v>
      </c>
      <c r="X52" s="83">
        <v>0</v>
      </c>
      <c r="Y52" s="80" t="s">
        <v>3</v>
      </c>
      <c r="Z52" s="77"/>
      <c r="AA52" s="78">
        <f>SUM(X52*E52)</f>
        <v>0</v>
      </c>
      <c r="AC52" s="96">
        <v>0</v>
      </c>
      <c r="AD52" s="93" t="s">
        <v>3</v>
      </c>
      <c r="AE52" s="90"/>
      <c r="AF52" s="91">
        <f>SUM(AC52*E52)</f>
        <v>0</v>
      </c>
      <c r="AH52" s="109">
        <v>65</v>
      </c>
      <c r="AI52" s="106" t="s">
        <v>3</v>
      </c>
      <c r="AJ52" s="103"/>
      <c r="AK52" s="104">
        <f>SUM(AH52*E52)</f>
        <v>0</v>
      </c>
      <c r="AM52" s="83">
        <v>0</v>
      </c>
      <c r="AN52" s="80" t="s">
        <v>3</v>
      </c>
      <c r="AO52" s="77"/>
      <c r="AP52" s="78">
        <f>SUM(E52*AM52)</f>
        <v>0</v>
      </c>
      <c r="AR52" s="96">
        <v>33</v>
      </c>
      <c r="AS52" s="93" t="s">
        <v>3</v>
      </c>
      <c r="AT52" s="90"/>
      <c r="AU52" s="91">
        <f>SUM(E52*AR52)</f>
        <v>0</v>
      </c>
    </row>
    <row r="53" spans="1:47">
      <c r="A53" s="48" t="s">
        <v>95</v>
      </c>
      <c r="B53" s="34" t="s">
        <v>59</v>
      </c>
      <c r="C53" s="44">
        <f t="shared" si="25"/>
        <v>70</v>
      </c>
      <c r="D53" s="37" t="s">
        <v>29</v>
      </c>
      <c r="E53" s="116">
        <v>0</v>
      </c>
      <c r="F53" s="38"/>
      <c r="G53" s="58">
        <f t="shared" si="26"/>
        <v>0</v>
      </c>
      <c r="H53" s="38"/>
      <c r="I53" s="109">
        <v>10</v>
      </c>
      <c r="J53" s="106" t="s">
        <v>29</v>
      </c>
      <c r="K53" s="103"/>
      <c r="L53" s="104">
        <f t="shared" si="27"/>
        <v>0</v>
      </c>
      <c r="N53" s="83">
        <v>10</v>
      </c>
      <c r="O53" s="80" t="s">
        <v>29</v>
      </c>
      <c r="P53" s="77"/>
      <c r="Q53" s="78">
        <f>SUM(N53*E53)</f>
        <v>0</v>
      </c>
      <c r="S53" s="96">
        <v>20</v>
      </c>
      <c r="T53" s="93" t="s">
        <v>29</v>
      </c>
      <c r="U53" s="90"/>
      <c r="V53" s="91">
        <f>SUM(S53*E53)</f>
        <v>0</v>
      </c>
      <c r="X53" s="83">
        <v>0</v>
      </c>
      <c r="Y53" s="80" t="s">
        <v>29</v>
      </c>
      <c r="Z53" s="77"/>
      <c r="AA53" s="78">
        <f>SUM(X53*E53)</f>
        <v>0</v>
      </c>
      <c r="AC53" s="96">
        <v>10</v>
      </c>
      <c r="AD53" s="93" t="s">
        <v>29</v>
      </c>
      <c r="AE53" s="90"/>
      <c r="AF53" s="91">
        <f>SUM(AC53*E53)</f>
        <v>0</v>
      </c>
      <c r="AH53" s="109">
        <v>20</v>
      </c>
      <c r="AI53" s="106" t="s">
        <v>29</v>
      </c>
      <c r="AJ53" s="103"/>
      <c r="AK53" s="104">
        <f>SUM(AH53*E53)</f>
        <v>0</v>
      </c>
      <c r="AM53" s="83">
        <v>0</v>
      </c>
      <c r="AN53" s="80" t="s">
        <v>29</v>
      </c>
      <c r="AO53" s="77"/>
      <c r="AP53" s="78">
        <f>SUM(E53*AM53)</f>
        <v>0</v>
      </c>
      <c r="AR53" s="96">
        <v>0</v>
      </c>
      <c r="AS53" s="93" t="s">
        <v>29</v>
      </c>
      <c r="AT53" s="90"/>
      <c r="AU53" s="91">
        <f>SUM(E53*AR53)</f>
        <v>0</v>
      </c>
    </row>
    <row r="54" spans="1:47">
      <c r="A54" s="48" t="s">
        <v>96</v>
      </c>
      <c r="B54" s="34" t="s">
        <v>138</v>
      </c>
      <c r="C54" s="44">
        <f t="shared" si="25"/>
        <v>820</v>
      </c>
      <c r="D54" s="37" t="s">
        <v>29</v>
      </c>
      <c r="E54" s="116">
        <v>0</v>
      </c>
      <c r="F54" s="38"/>
      <c r="G54" s="58">
        <f t="shared" si="26"/>
        <v>0</v>
      </c>
      <c r="H54" s="38"/>
      <c r="I54" s="109">
        <v>120</v>
      </c>
      <c r="J54" s="106" t="s">
        <v>29</v>
      </c>
      <c r="K54" s="103"/>
      <c r="L54" s="104">
        <f t="shared" si="27"/>
        <v>0</v>
      </c>
      <c r="N54" s="83">
        <v>70</v>
      </c>
      <c r="O54" s="80" t="s">
        <v>29</v>
      </c>
      <c r="P54" s="77"/>
      <c r="Q54" s="78">
        <f>SUM(N54*E54)</f>
        <v>0</v>
      </c>
      <c r="S54" s="96">
        <v>400</v>
      </c>
      <c r="T54" s="93" t="s">
        <v>29</v>
      </c>
      <c r="U54" s="90"/>
      <c r="V54" s="91">
        <f>SUM(S54*E54)</f>
        <v>0</v>
      </c>
      <c r="X54" s="83">
        <v>10</v>
      </c>
      <c r="Y54" s="80" t="s">
        <v>29</v>
      </c>
      <c r="Z54" s="77"/>
      <c r="AA54" s="78">
        <f>SUM(X54*E54)</f>
        <v>0</v>
      </c>
      <c r="AC54" s="96">
        <v>50</v>
      </c>
      <c r="AD54" s="93" t="s">
        <v>29</v>
      </c>
      <c r="AE54" s="90"/>
      <c r="AF54" s="91">
        <f>SUM(AC54*E54)</f>
        <v>0</v>
      </c>
      <c r="AH54" s="109">
        <v>170</v>
      </c>
      <c r="AI54" s="106" t="s">
        <v>29</v>
      </c>
      <c r="AJ54" s="103"/>
      <c r="AK54" s="104">
        <f>SUM(AH54*E54)</f>
        <v>0</v>
      </c>
      <c r="AM54" s="83">
        <v>0</v>
      </c>
      <c r="AN54" s="80" t="s">
        <v>29</v>
      </c>
      <c r="AO54" s="77"/>
      <c r="AP54" s="78">
        <f>SUM(E54*AM54)</f>
        <v>0</v>
      </c>
      <c r="AR54" s="96">
        <v>0</v>
      </c>
      <c r="AS54" s="93" t="s">
        <v>29</v>
      </c>
      <c r="AT54" s="90"/>
      <c r="AU54" s="91">
        <f>SUM(E54*AR54)</f>
        <v>0</v>
      </c>
    </row>
    <row r="55" spans="1:47">
      <c r="A55" s="48" t="s">
        <v>97</v>
      </c>
      <c r="B55" s="34" t="s">
        <v>61</v>
      </c>
      <c r="C55" s="45" t="s">
        <v>34</v>
      </c>
      <c r="D55" s="37"/>
      <c r="E55" s="38"/>
      <c r="F55" s="38"/>
      <c r="G55" s="58"/>
      <c r="H55" s="38"/>
      <c r="I55" s="109" t="s">
        <v>34</v>
      </c>
      <c r="J55" s="106"/>
      <c r="K55" s="103"/>
      <c r="L55" s="104"/>
      <c r="N55" s="83" t="s">
        <v>34</v>
      </c>
      <c r="O55" s="80"/>
      <c r="P55" s="77"/>
      <c r="Q55" s="78"/>
      <c r="S55" s="96" t="s">
        <v>34</v>
      </c>
      <c r="T55" s="93"/>
      <c r="U55" s="90"/>
      <c r="V55" s="91"/>
      <c r="X55" s="83" t="s">
        <v>34</v>
      </c>
      <c r="Y55" s="80"/>
      <c r="Z55" s="77"/>
      <c r="AA55" s="78"/>
      <c r="AC55" s="96" t="s">
        <v>34</v>
      </c>
      <c r="AD55" s="93"/>
      <c r="AE55" s="90"/>
      <c r="AF55" s="91"/>
      <c r="AH55" s="109" t="s">
        <v>34</v>
      </c>
      <c r="AI55" s="106"/>
      <c r="AJ55" s="103"/>
      <c r="AK55" s="104"/>
      <c r="AM55" s="83" t="s">
        <v>34</v>
      </c>
      <c r="AN55" s="80"/>
      <c r="AO55" s="77"/>
      <c r="AP55" s="78"/>
      <c r="AR55" s="96" t="s">
        <v>34</v>
      </c>
      <c r="AS55" s="93"/>
      <c r="AT55" s="90"/>
      <c r="AU55" s="91"/>
    </row>
    <row r="56" spans="1:47">
      <c r="A56" s="48"/>
      <c r="B56" s="69" t="s">
        <v>157</v>
      </c>
      <c r="C56" s="44">
        <f t="shared" ref="C56:C57" si="31">SUM(I56+N56+S56+X56+AC56+AH56+AM56+AR56)</f>
        <v>0</v>
      </c>
      <c r="D56" s="37" t="s">
        <v>4</v>
      </c>
      <c r="E56" s="116">
        <v>0</v>
      </c>
      <c r="F56" s="38"/>
      <c r="G56" s="58">
        <f t="shared" ref="G56:G57" si="32">SUM(C56*E56)</f>
        <v>0</v>
      </c>
      <c r="H56" s="38"/>
      <c r="I56" s="109">
        <v>0</v>
      </c>
      <c r="J56" s="106" t="s">
        <v>4</v>
      </c>
      <c r="K56" s="103"/>
      <c r="L56" s="104">
        <f t="shared" ref="L56:L57" si="33">SUM(E56*I56)</f>
        <v>0</v>
      </c>
      <c r="N56" s="83">
        <v>0</v>
      </c>
      <c r="O56" s="80" t="s">
        <v>4</v>
      </c>
      <c r="P56" s="77"/>
      <c r="Q56" s="78">
        <f>SUM(N56*E56)</f>
        <v>0</v>
      </c>
      <c r="S56" s="96">
        <v>0</v>
      </c>
      <c r="T56" s="93" t="s">
        <v>4</v>
      </c>
      <c r="U56" s="90"/>
      <c r="V56" s="91">
        <f>SUM(S56*E56)</f>
        <v>0</v>
      </c>
      <c r="X56" s="83">
        <v>0</v>
      </c>
      <c r="Y56" s="80" t="s">
        <v>4</v>
      </c>
      <c r="Z56" s="77"/>
      <c r="AA56" s="78">
        <f>SUM(X56*E56)</f>
        <v>0</v>
      </c>
      <c r="AC56" s="96">
        <v>0</v>
      </c>
      <c r="AD56" s="93" t="s">
        <v>4</v>
      </c>
      <c r="AE56" s="90"/>
      <c r="AF56" s="91">
        <f>SUM(AC56*E56)</f>
        <v>0</v>
      </c>
      <c r="AH56" s="109">
        <v>0</v>
      </c>
      <c r="AI56" s="106" t="s">
        <v>4</v>
      </c>
      <c r="AJ56" s="103"/>
      <c r="AK56" s="104">
        <f>SUM(AH56*E56)</f>
        <v>0</v>
      </c>
      <c r="AM56" s="83">
        <v>0</v>
      </c>
      <c r="AN56" s="80" t="s">
        <v>4</v>
      </c>
      <c r="AO56" s="77"/>
      <c r="AP56" s="78">
        <f>SUM(E56*AM56)</f>
        <v>0</v>
      </c>
      <c r="AR56" s="96">
        <v>0</v>
      </c>
      <c r="AS56" s="93" t="s">
        <v>4</v>
      </c>
      <c r="AT56" s="90"/>
      <c r="AU56" s="91">
        <f>SUM(E56*AR56)</f>
        <v>0</v>
      </c>
    </row>
    <row r="57" spans="1:47">
      <c r="A57" s="48"/>
      <c r="B57" s="69" t="s">
        <v>111</v>
      </c>
      <c r="C57" s="44">
        <f t="shared" si="31"/>
        <v>382</v>
      </c>
      <c r="D57" s="37" t="s">
        <v>4</v>
      </c>
      <c r="E57" s="116">
        <v>0</v>
      </c>
      <c r="F57" s="38"/>
      <c r="G57" s="58">
        <f t="shared" si="32"/>
        <v>0</v>
      </c>
      <c r="H57" s="38"/>
      <c r="I57" s="109">
        <v>39</v>
      </c>
      <c r="J57" s="106" t="s">
        <v>4</v>
      </c>
      <c r="K57" s="103"/>
      <c r="L57" s="104">
        <f t="shared" si="33"/>
        <v>0</v>
      </c>
      <c r="N57" s="83">
        <v>46</v>
      </c>
      <c r="O57" s="80" t="s">
        <v>4</v>
      </c>
      <c r="P57" s="77"/>
      <c r="Q57" s="78">
        <f>SUM(N57*E57)</f>
        <v>0</v>
      </c>
      <c r="S57" s="96">
        <v>37</v>
      </c>
      <c r="T57" s="93" t="s">
        <v>4</v>
      </c>
      <c r="U57" s="90"/>
      <c r="V57" s="91">
        <f>SUM(S57*E57)</f>
        <v>0</v>
      </c>
      <c r="X57" s="83">
        <v>0</v>
      </c>
      <c r="Y57" s="80" t="s">
        <v>4</v>
      </c>
      <c r="Z57" s="77"/>
      <c r="AA57" s="78">
        <f>SUM(X57*E57)</f>
        <v>0</v>
      </c>
      <c r="AC57" s="96">
        <v>45</v>
      </c>
      <c r="AD57" s="93" t="s">
        <v>4</v>
      </c>
      <c r="AE57" s="90"/>
      <c r="AF57" s="91">
        <f>SUM(AC57*E57)</f>
        <v>0</v>
      </c>
      <c r="AH57" s="109">
        <v>147</v>
      </c>
      <c r="AI57" s="106" t="s">
        <v>4</v>
      </c>
      <c r="AJ57" s="103"/>
      <c r="AK57" s="104">
        <f>SUM(AH57*E57)</f>
        <v>0</v>
      </c>
      <c r="AM57" s="83">
        <v>50</v>
      </c>
      <c r="AN57" s="80" t="s">
        <v>4</v>
      </c>
      <c r="AO57" s="77"/>
      <c r="AP57" s="78">
        <f>SUM(E57*AM57)</f>
        <v>0</v>
      </c>
      <c r="AR57" s="96">
        <v>18</v>
      </c>
      <c r="AS57" s="93" t="s">
        <v>4</v>
      </c>
      <c r="AT57" s="90"/>
      <c r="AU57" s="91">
        <f>SUM(E57*AR57)</f>
        <v>0</v>
      </c>
    </row>
    <row r="58" spans="1:47">
      <c r="A58" s="48" t="s">
        <v>98</v>
      </c>
      <c r="B58" s="34" t="s">
        <v>57</v>
      </c>
      <c r="C58" s="44" t="s">
        <v>34</v>
      </c>
      <c r="D58" s="37"/>
      <c r="E58" s="38"/>
      <c r="F58" s="38"/>
      <c r="G58" s="38"/>
      <c r="H58" s="38"/>
      <c r="I58" s="109"/>
      <c r="J58" s="106"/>
      <c r="K58" s="103"/>
      <c r="L58" s="108"/>
      <c r="N58" s="83"/>
      <c r="O58" s="80"/>
      <c r="P58" s="77"/>
      <c r="Q58" s="82"/>
      <c r="S58" s="96"/>
      <c r="T58" s="93"/>
      <c r="U58" s="90"/>
      <c r="V58" s="95"/>
      <c r="X58" s="83"/>
      <c r="Y58" s="80"/>
      <c r="Z58" s="77"/>
      <c r="AA58" s="82"/>
      <c r="AC58" s="96"/>
      <c r="AD58" s="93"/>
      <c r="AE58" s="90"/>
      <c r="AF58" s="95"/>
      <c r="AH58" s="109"/>
      <c r="AI58" s="106"/>
      <c r="AJ58" s="103"/>
      <c r="AK58" s="108"/>
      <c r="AM58" s="83"/>
      <c r="AN58" s="80"/>
      <c r="AO58" s="77"/>
      <c r="AP58" s="82"/>
      <c r="AR58" s="96"/>
      <c r="AS58" s="93"/>
      <c r="AT58" s="90"/>
      <c r="AU58" s="95"/>
    </row>
    <row r="59" spans="1:47">
      <c r="A59" s="48"/>
      <c r="B59" s="69" t="s">
        <v>185</v>
      </c>
      <c r="C59" s="44">
        <f t="shared" ref="C59:C61" si="34">SUM(I59+N59+S59+X59+AC59+AH59+AM59+AR59)</f>
        <v>247</v>
      </c>
      <c r="D59" s="37" t="s">
        <v>4</v>
      </c>
      <c r="E59" s="116">
        <v>0</v>
      </c>
      <c r="F59" s="38"/>
      <c r="G59" s="58">
        <f t="shared" ref="G59:G61" si="35">SUM(C59*E59)</f>
        <v>0</v>
      </c>
      <c r="H59" s="38"/>
      <c r="I59" s="109">
        <v>0</v>
      </c>
      <c r="J59" s="106" t="s">
        <v>4</v>
      </c>
      <c r="K59" s="103"/>
      <c r="L59" s="104">
        <f t="shared" ref="L59:L61" si="36">SUM(E59*I59)</f>
        <v>0</v>
      </c>
      <c r="N59" s="83">
        <v>56</v>
      </c>
      <c r="O59" s="80" t="s">
        <v>4</v>
      </c>
      <c r="P59" s="77"/>
      <c r="Q59" s="78">
        <f t="shared" ref="Q59:Q61" si="37">SUM(N59*E59)</f>
        <v>0</v>
      </c>
      <c r="S59" s="96">
        <v>32</v>
      </c>
      <c r="T59" s="93" t="s">
        <v>4</v>
      </c>
      <c r="U59" s="90"/>
      <c r="V59" s="91">
        <f t="shared" ref="V59:V61" si="38">SUM(S59*E59)</f>
        <v>0</v>
      </c>
      <c r="X59" s="83">
        <v>42</v>
      </c>
      <c r="Y59" s="80" t="s">
        <v>4</v>
      </c>
      <c r="Z59" s="77"/>
      <c r="AA59" s="78">
        <f t="shared" ref="AA59:AA61" si="39">SUM(X59*E59)</f>
        <v>0</v>
      </c>
      <c r="AC59" s="96">
        <v>46</v>
      </c>
      <c r="AD59" s="93" t="s">
        <v>4</v>
      </c>
      <c r="AE59" s="90"/>
      <c r="AF59" s="91">
        <f t="shared" ref="AF59:AF61" si="40">SUM(AC59*E59)</f>
        <v>0</v>
      </c>
      <c r="AH59" s="109">
        <v>23</v>
      </c>
      <c r="AI59" s="106" t="s">
        <v>4</v>
      </c>
      <c r="AJ59" s="103"/>
      <c r="AK59" s="104">
        <f t="shared" ref="AK59:AK61" si="41">SUM(AH59*E59)</f>
        <v>0</v>
      </c>
      <c r="AM59" s="83">
        <v>48</v>
      </c>
      <c r="AN59" s="80" t="s">
        <v>4</v>
      </c>
      <c r="AO59" s="77"/>
      <c r="AP59" s="78">
        <f t="shared" ref="AP59:AP61" si="42">SUM(E59*AM59)</f>
        <v>0</v>
      </c>
      <c r="AR59" s="96">
        <v>0</v>
      </c>
      <c r="AS59" s="93" t="s">
        <v>4</v>
      </c>
      <c r="AT59" s="90"/>
      <c r="AU59" s="91">
        <f t="shared" ref="AU59:AU61" si="43">SUM(E59*AR59)</f>
        <v>0</v>
      </c>
    </row>
    <row r="60" spans="1:47">
      <c r="A60" s="48"/>
      <c r="B60" s="69" t="s">
        <v>186</v>
      </c>
      <c r="C60" s="44">
        <f t="shared" si="34"/>
        <v>190</v>
      </c>
      <c r="D60" s="37" t="s">
        <v>4</v>
      </c>
      <c r="E60" s="116">
        <v>0</v>
      </c>
      <c r="F60" s="38"/>
      <c r="G60" s="58">
        <f t="shared" si="35"/>
        <v>0</v>
      </c>
      <c r="H60" s="38"/>
      <c r="I60" s="109">
        <v>0</v>
      </c>
      <c r="J60" s="106" t="s">
        <v>4</v>
      </c>
      <c r="K60" s="103"/>
      <c r="L60" s="104">
        <f t="shared" si="36"/>
        <v>0</v>
      </c>
      <c r="N60" s="83">
        <v>0</v>
      </c>
      <c r="O60" s="80" t="s">
        <v>4</v>
      </c>
      <c r="P60" s="77"/>
      <c r="Q60" s="78">
        <f t="shared" si="37"/>
        <v>0</v>
      </c>
      <c r="S60" s="96">
        <v>168</v>
      </c>
      <c r="T60" s="93" t="s">
        <v>4</v>
      </c>
      <c r="U60" s="90"/>
      <c r="V60" s="91">
        <f t="shared" si="38"/>
        <v>0</v>
      </c>
      <c r="X60" s="83">
        <v>0</v>
      </c>
      <c r="Y60" s="80" t="s">
        <v>4</v>
      </c>
      <c r="Z60" s="77"/>
      <c r="AA60" s="78">
        <f t="shared" si="39"/>
        <v>0</v>
      </c>
      <c r="AC60" s="96">
        <v>0</v>
      </c>
      <c r="AD60" s="93" t="s">
        <v>4</v>
      </c>
      <c r="AE60" s="90"/>
      <c r="AF60" s="91">
        <f t="shared" si="40"/>
        <v>0</v>
      </c>
      <c r="AH60" s="109">
        <v>22</v>
      </c>
      <c r="AI60" s="106" t="s">
        <v>4</v>
      </c>
      <c r="AJ60" s="103"/>
      <c r="AK60" s="104">
        <f t="shared" si="41"/>
        <v>0</v>
      </c>
      <c r="AM60" s="83">
        <v>0</v>
      </c>
      <c r="AN60" s="80" t="s">
        <v>4</v>
      </c>
      <c r="AO60" s="77"/>
      <c r="AP60" s="78">
        <f t="shared" si="42"/>
        <v>0</v>
      </c>
      <c r="AR60" s="96">
        <v>0</v>
      </c>
      <c r="AS60" s="93" t="s">
        <v>4</v>
      </c>
      <c r="AT60" s="90"/>
      <c r="AU60" s="91">
        <f t="shared" si="43"/>
        <v>0</v>
      </c>
    </row>
    <row r="61" spans="1:47">
      <c r="A61" s="48"/>
      <c r="B61" s="69" t="s">
        <v>157</v>
      </c>
      <c r="C61" s="44">
        <f t="shared" si="34"/>
        <v>0</v>
      </c>
      <c r="D61" s="37" t="s">
        <v>4</v>
      </c>
      <c r="E61" s="116">
        <v>0</v>
      </c>
      <c r="F61" s="38"/>
      <c r="G61" s="58">
        <f t="shared" si="35"/>
        <v>0</v>
      </c>
      <c r="H61" s="38"/>
      <c r="I61" s="109">
        <v>0</v>
      </c>
      <c r="J61" s="106" t="s">
        <v>4</v>
      </c>
      <c r="K61" s="103"/>
      <c r="L61" s="104">
        <f t="shared" si="36"/>
        <v>0</v>
      </c>
      <c r="N61" s="83">
        <v>0</v>
      </c>
      <c r="O61" s="80" t="s">
        <v>4</v>
      </c>
      <c r="P61" s="77"/>
      <c r="Q61" s="78">
        <f t="shared" si="37"/>
        <v>0</v>
      </c>
      <c r="S61" s="96">
        <v>0</v>
      </c>
      <c r="T61" s="93" t="s">
        <v>4</v>
      </c>
      <c r="U61" s="90"/>
      <c r="V61" s="91">
        <f t="shared" si="38"/>
        <v>0</v>
      </c>
      <c r="X61" s="83">
        <v>0</v>
      </c>
      <c r="Y61" s="80" t="s">
        <v>4</v>
      </c>
      <c r="Z61" s="77"/>
      <c r="AA61" s="78">
        <f t="shared" si="39"/>
        <v>0</v>
      </c>
      <c r="AC61" s="96">
        <v>0</v>
      </c>
      <c r="AD61" s="93" t="s">
        <v>4</v>
      </c>
      <c r="AE61" s="90"/>
      <c r="AF61" s="91">
        <f t="shared" si="40"/>
        <v>0</v>
      </c>
      <c r="AH61" s="109">
        <v>0</v>
      </c>
      <c r="AI61" s="106" t="s">
        <v>4</v>
      </c>
      <c r="AJ61" s="103"/>
      <c r="AK61" s="104">
        <f t="shared" si="41"/>
        <v>0</v>
      </c>
      <c r="AM61" s="83">
        <v>0</v>
      </c>
      <c r="AN61" s="80" t="s">
        <v>4</v>
      </c>
      <c r="AO61" s="77"/>
      <c r="AP61" s="78">
        <f t="shared" si="42"/>
        <v>0</v>
      </c>
      <c r="AR61" s="96">
        <v>0</v>
      </c>
      <c r="AS61" s="93" t="s">
        <v>4</v>
      </c>
      <c r="AT61" s="90"/>
      <c r="AU61" s="91">
        <f t="shared" si="43"/>
        <v>0</v>
      </c>
    </row>
    <row r="62" spans="1:47">
      <c r="A62" s="48" t="s">
        <v>99</v>
      </c>
      <c r="B62" s="34" t="s">
        <v>154</v>
      </c>
      <c r="C62" s="44" t="s">
        <v>34</v>
      </c>
      <c r="D62" s="37"/>
      <c r="E62" s="38"/>
      <c r="F62" s="38"/>
      <c r="G62" s="38"/>
      <c r="H62" s="38"/>
      <c r="I62" s="109"/>
      <c r="J62" s="106"/>
      <c r="K62" s="103"/>
      <c r="L62" s="108"/>
      <c r="N62" s="83"/>
      <c r="O62" s="80"/>
      <c r="P62" s="77"/>
      <c r="Q62" s="82"/>
      <c r="S62" s="96"/>
      <c r="T62" s="93"/>
      <c r="U62" s="90"/>
      <c r="V62" s="95"/>
      <c r="X62" s="83"/>
      <c r="Y62" s="80"/>
      <c r="Z62" s="77"/>
      <c r="AA62" s="82"/>
      <c r="AC62" s="96"/>
      <c r="AD62" s="93"/>
      <c r="AE62" s="90"/>
      <c r="AF62" s="95"/>
      <c r="AH62" s="109"/>
      <c r="AI62" s="106"/>
      <c r="AJ62" s="103"/>
      <c r="AK62" s="108"/>
      <c r="AM62" s="83"/>
      <c r="AN62" s="80"/>
      <c r="AO62" s="77"/>
      <c r="AP62" s="82"/>
      <c r="AR62" s="96"/>
      <c r="AS62" s="93"/>
      <c r="AT62" s="90"/>
      <c r="AU62" s="95"/>
    </row>
    <row r="63" spans="1:47">
      <c r="A63" s="48"/>
      <c r="B63" s="69" t="s">
        <v>185</v>
      </c>
      <c r="C63" s="44">
        <f t="shared" ref="C63:C65" si="44">SUM(I63+N63+S63+X63+AC63+AH63+AM63+AR63)</f>
        <v>0</v>
      </c>
      <c r="D63" s="37" t="s">
        <v>4</v>
      </c>
      <c r="E63" s="116">
        <v>0</v>
      </c>
      <c r="F63" s="38"/>
      <c r="G63" s="58">
        <f t="shared" ref="G63:G65" si="45">SUM(C63*E63)</f>
        <v>0</v>
      </c>
      <c r="H63" s="38"/>
      <c r="I63" s="109">
        <v>0</v>
      </c>
      <c r="J63" s="106" t="s">
        <v>4</v>
      </c>
      <c r="K63" s="103"/>
      <c r="L63" s="104">
        <f t="shared" ref="L63:L65" si="46">SUM(E63*I63)</f>
        <v>0</v>
      </c>
      <c r="N63" s="83">
        <v>0</v>
      </c>
      <c r="O63" s="80" t="s">
        <v>4</v>
      </c>
      <c r="P63" s="77"/>
      <c r="Q63" s="78">
        <f t="shared" ref="Q63:Q65" si="47">SUM(N63*E63)</f>
        <v>0</v>
      </c>
      <c r="S63" s="96">
        <v>0</v>
      </c>
      <c r="T63" s="93" t="s">
        <v>4</v>
      </c>
      <c r="U63" s="90"/>
      <c r="V63" s="91">
        <f t="shared" ref="V63:V65" si="48">SUM(S63*E63)</f>
        <v>0</v>
      </c>
      <c r="X63" s="83">
        <v>0</v>
      </c>
      <c r="Y63" s="80" t="s">
        <v>4</v>
      </c>
      <c r="Z63" s="77"/>
      <c r="AA63" s="78">
        <f t="shared" ref="AA63:AA65" si="49">SUM(X63*E63)</f>
        <v>0</v>
      </c>
      <c r="AC63" s="96">
        <v>0</v>
      </c>
      <c r="AD63" s="93" t="s">
        <v>4</v>
      </c>
      <c r="AE63" s="90"/>
      <c r="AF63" s="91">
        <f t="shared" ref="AF63:AF65" si="50">SUM(AC63*E63)</f>
        <v>0</v>
      </c>
      <c r="AH63" s="109">
        <v>0</v>
      </c>
      <c r="AI63" s="106" t="s">
        <v>4</v>
      </c>
      <c r="AJ63" s="103"/>
      <c r="AK63" s="104">
        <f t="shared" ref="AK63:AK65" si="51">SUM(AH63*E63)</f>
        <v>0</v>
      </c>
      <c r="AM63" s="83">
        <v>0</v>
      </c>
      <c r="AN63" s="80" t="s">
        <v>4</v>
      </c>
      <c r="AO63" s="77"/>
      <c r="AP63" s="78">
        <f t="shared" ref="AP63:AP65" si="52">SUM(E63*AM63)</f>
        <v>0</v>
      </c>
      <c r="AR63" s="96">
        <v>0</v>
      </c>
      <c r="AS63" s="93" t="s">
        <v>4</v>
      </c>
      <c r="AT63" s="90"/>
      <c r="AU63" s="91">
        <f t="shared" ref="AU63:AU65" si="53">SUM(E63*AR63)</f>
        <v>0</v>
      </c>
    </row>
    <row r="64" spans="1:47">
      <c r="A64" s="48"/>
      <c r="B64" s="69" t="s">
        <v>186</v>
      </c>
      <c r="C64" s="44">
        <f t="shared" si="44"/>
        <v>160</v>
      </c>
      <c r="D64" s="37" t="s">
        <v>4</v>
      </c>
      <c r="E64" s="116">
        <v>0</v>
      </c>
      <c r="F64" s="38"/>
      <c r="G64" s="58">
        <f t="shared" si="45"/>
        <v>0</v>
      </c>
      <c r="H64" s="38"/>
      <c r="I64" s="109">
        <v>0</v>
      </c>
      <c r="J64" s="106" t="s">
        <v>4</v>
      </c>
      <c r="K64" s="103"/>
      <c r="L64" s="104">
        <f t="shared" si="46"/>
        <v>0</v>
      </c>
      <c r="N64" s="83">
        <v>0</v>
      </c>
      <c r="O64" s="80" t="s">
        <v>4</v>
      </c>
      <c r="P64" s="77"/>
      <c r="Q64" s="78">
        <f t="shared" si="47"/>
        <v>0</v>
      </c>
      <c r="S64" s="96">
        <v>105</v>
      </c>
      <c r="T64" s="93" t="s">
        <v>4</v>
      </c>
      <c r="U64" s="90"/>
      <c r="V64" s="91">
        <f t="shared" si="48"/>
        <v>0</v>
      </c>
      <c r="X64" s="83">
        <v>55</v>
      </c>
      <c r="Y64" s="80" t="s">
        <v>4</v>
      </c>
      <c r="Z64" s="77"/>
      <c r="AA64" s="78">
        <f t="shared" si="49"/>
        <v>0</v>
      </c>
      <c r="AC64" s="96">
        <v>0</v>
      </c>
      <c r="AD64" s="93" t="s">
        <v>4</v>
      </c>
      <c r="AE64" s="90"/>
      <c r="AF64" s="91">
        <f t="shared" si="50"/>
        <v>0</v>
      </c>
      <c r="AH64" s="109">
        <v>0</v>
      </c>
      <c r="AI64" s="106" t="s">
        <v>4</v>
      </c>
      <c r="AJ64" s="103"/>
      <c r="AK64" s="104">
        <f t="shared" si="51"/>
        <v>0</v>
      </c>
      <c r="AM64" s="83">
        <v>0</v>
      </c>
      <c r="AN64" s="80" t="s">
        <v>4</v>
      </c>
      <c r="AO64" s="77"/>
      <c r="AP64" s="78">
        <f t="shared" si="52"/>
        <v>0</v>
      </c>
      <c r="AR64" s="96">
        <v>0</v>
      </c>
      <c r="AS64" s="93" t="s">
        <v>4</v>
      </c>
      <c r="AT64" s="90"/>
      <c r="AU64" s="91">
        <f t="shared" si="53"/>
        <v>0</v>
      </c>
    </row>
    <row r="65" spans="1:47">
      <c r="A65" s="48"/>
      <c r="B65" s="69" t="s">
        <v>157</v>
      </c>
      <c r="C65" s="44">
        <f t="shared" si="44"/>
        <v>0</v>
      </c>
      <c r="D65" s="37" t="s">
        <v>4</v>
      </c>
      <c r="E65" s="116">
        <v>0</v>
      </c>
      <c r="F65" s="38"/>
      <c r="G65" s="58">
        <f t="shared" si="45"/>
        <v>0</v>
      </c>
      <c r="H65" s="38"/>
      <c r="I65" s="109">
        <v>0</v>
      </c>
      <c r="J65" s="106" t="s">
        <v>4</v>
      </c>
      <c r="K65" s="103"/>
      <c r="L65" s="104">
        <f t="shared" si="46"/>
        <v>0</v>
      </c>
      <c r="N65" s="83">
        <v>0</v>
      </c>
      <c r="O65" s="80" t="s">
        <v>4</v>
      </c>
      <c r="P65" s="77"/>
      <c r="Q65" s="78">
        <f t="shared" si="47"/>
        <v>0</v>
      </c>
      <c r="S65" s="96">
        <v>0</v>
      </c>
      <c r="T65" s="93" t="s">
        <v>4</v>
      </c>
      <c r="U65" s="90"/>
      <c r="V65" s="91">
        <f t="shared" si="48"/>
        <v>0</v>
      </c>
      <c r="X65" s="83">
        <v>0</v>
      </c>
      <c r="Y65" s="80" t="s">
        <v>4</v>
      </c>
      <c r="Z65" s="77"/>
      <c r="AA65" s="78">
        <f t="shared" si="49"/>
        <v>0</v>
      </c>
      <c r="AC65" s="96">
        <v>0</v>
      </c>
      <c r="AD65" s="93" t="s">
        <v>4</v>
      </c>
      <c r="AE65" s="90"/>
      <c r="AF65" s="91">
        <f t="shared" si="50"/>
        <v>0</v>
      </c>
      <c r="AH65" s="109">
        <v>0</v>
      </c>
      <c r="AI65" s="106" t="s">
        <v>4</v>
      </c>
      <c r="AJ65" s="103"/>
      <c r="AK65" s="104">
        <f t="shared" si="51"/>
        <v>0</v>
      </c>
      <c r="AM65" s="83">
        <v>0</v>
      </c>
      <c r="AN65" s="80" t="s">
        <v>4</v>
      </c>
      <c r="AO65" s="77"/>
      <c r="AP65" s="78">
        <f t="shared" si="52"/>
        <v>0</v>
      </c>
      <c r="AR65" s="96">
        <v>0</v>
      </c>
      <c r="AS65" s="93" t="s">
        <v>4</v>
      </c>
      <c r="AT65" s="90"/>
      <c r="AU65" s="91">
        <f t="shared" si="53"/>
        <v>0</v>
      </c>
    </row>
    <row r="66" spans="1:47">
      <c r="A66" s="48" t="s">
        <v>100</v>
      </c>
      <c r="B66" s="34" t="s">
        <v>126</v>
      </c>
      <c r="C66" s="45" t="s">
        <v>34</v>
      </c>
      <c r="D66" s="37"/>
      <c r="E66" s="38"/>
      <c r="F66" s="38"/>
      <c r="G66" s="38"/>
      <c r="H66" s="38"/>
      <c r="I66" s="109" t="s">
        <v>34</v>
      </c>
      <c r="J66" s="106"/>
      <c r="K66" s="103"/>
      <c r="L66" s="108"/>
      <c r="N66" s="83" t="s">
        <v>34</v>
      </c>
      <c r="O66" s="80"/>
      <c r="P66" s="77"/>
      <c r="Q66" s="82"/>
      <c r="S66" s="96" t="s">
        <v>34</v>
      </c>
      <c r="T66" s="93"/>
      <c r="U66" s="90"/>
      <c r="V66" s="95"/>
      <c r="X66" s="83" t="s">
        <v>34</v>
      </c>
      <c r="Y66" s="80"/>
      <c r="Z66" s="77"/>
      <c r="AA66" s="82"/>
      <c r="AC66" s="96" t="s">
        <v>34</v>
      </c>
      <c r="AD66" s="93"/>
      <c r="AE66" s="90"/>
      <c r="AF66" s="95"/>
      <c r="AH66" s="109" t="s">
        <v>34</v>
      </c>
      <c r="AI66" s="106"/>
      <c r="AJ66" s="103"/>
      <c r="AK66" s="108"/>
      <c r="AM66" s="83" t="s">
        <v>34</v>
      </c>
      <c r="AN66" s="80"/>
      <c r="AO66" s="77"/>
      <c r="AP66" s="82"/>
      <c r="AR66" s="96" t="s">
        <v>34</v>
      </c>
      <c r="AS66" s="93"/>
      <c r="AT66" s="90"/>
      <c r="AU66" s="95"/>
    </row>
    <row r="67" spans="1:47">
      <c r="A67" s="72" t="s">
        <v>65</v>
      </c>
      <c r="B67" s="69" t="s">
        <v>132</v>
      </c>
      <c r="C67" s="44">
        <f t="shared" ref="C67:C76" si="54">SUM(I67+N67+S67+X67+AC67+AH67+AM67+AR67)</f>
        <v>34</v>
      </c>
      <c r="D67" s="37" t="s">
        <v>4</v>
      </c>
      <c r="E67" s="116">
        <v>0</v>
      </c>
      <c r="F67" s="38"/>
      <c r="G67" s="58">
        <f t="shared" ref="G67:G75" si="55">SUM(C67*E67)</f>
        <v>0</v>
      </c>
      <c r="H67" s="38"/>
      <c r="I67" s="109">
        <v>26</v>
      </c>
      <c r="J67" s="106" t="s">
        <v>4</v>
      </c>
      <c r="K67" s="103"/>
      <c r="L67" s="104">
        <f t="shared" ref="L67:L76" si="56">SUM(E67*I67)</f>
        <v>0</v>
      </c>
      <c r="N67" s="83">
        <v>0</v>
      </c>
      <c r="O67" s="80" t="s">
        <v>4</v>
      </c>
      <c r="P67" s="77"/>
      <c r="Q67" s="78">
        <f t="shared" ref="Q67:Q76" si="57">SUM(N67*E67)</f>
        <v>0</v>
      </c>
      <c r="S67" s="96">
        <v>6</v>
      </c>
      <c r="T67" s="93" t="s">
        <v>4</v>
      </c>
      <c r="U67" s="90"/>
      <c r="V67" s="91">
        <f t="shared" ref="V67:V76" si="58">SUM(S67*E67)</f>
        <v>0</v>
      </c>
      <c r="X67" s="83">
        <v>0</v>
      </c>
      <c r="Y67" s="80" t="s">
        <v>4</v>
      </c>
      <c r="Z67" s="77"/>
      <c r="AA67" s="78">
        <f t="shared" ref="AA67:AA76" si="59">SUM(X67*E67)</f>
        <v>0</v>
      </c>
      <c r="AC67" s="96">
        <v>0</v>
      </c>
      <c r="AD67" s="93" t="s">
        <v>4</v>
      </c>
      <c r="AE67" s="90"/>
      <c r="AF67" s="91">
        <f t="shared" ref="AF67:AF76" si="60">SUM(AC67*E67)</f>
        <v>0</v>
      </c>
      <c r="AH67" s="109">
        <v>2</v>
      </c>
      <c r="AI67" s="106" t="s">
        <v>4</v>
      </c>
      <c r="AJ67" s="103"/>
      <c r="AK67" s="104">
        <f t="shared" ref="AK67:AK76" si="61">SUM(AH67*E67)</f>
        <v>0</v>
      </c>
      <c r="AM67" s="83">
        <v>0</v>
      </c>
      <c r="AN67" s="80" t="s">
        <v>4</v>
      </c>
      <c r="AO67" s="77"/>
      <c r="AP67" s="78">
        <f t="shared" ref="AP67:AP76" si="62">SUM(E67*AM67)</f>
        <v>0</v>
      </c>
      <c r="AR67" s="96">
        <v>0</v>
      </c>
      <c r="AS67" s="93" t="s">
        <v>4</v>
      </c>
      <c r="AT67" s="90"/>
      <c r="AU67" s="91">
        <f t="shared" ref="AU67:AU76" si="63">SUM(E67*AR67)</f>
        <v>0</v>
      </c>
    </row>
    <row r="68" spans="1:47">
      <c r="A68" s="72" t="s">
        <v>128</v>
      </c>
      <c r="B68" s="69" t="s">
        <v>152</v>
      </c>
      <c r="C68" s="44">
        <f t="shared" si="54"/>
        <v>36</v>
      </c>
      <c r="D68" s="37" t="s">
        <v>4</v>
      </c>
      <c r="E68" s="116">
        <v>0</v>
      </c>
      <c r="F68" s="38"/>
      <c r="G68" s="58">
        <f t="shared" ref="G68" si="64">SUM(C68*E68)</f>
        <v>0</v>
      </c>
      <c r="H68" s="38"/>
      <c r="I68" s="109">
        <v>0</v>
      </c>
      <c r="J68" s="106" t="s">
        <v>4</v>
      </c>
      <c r="K68" s="103"/>
      <c r="L68" s="104">
        <f t="shared" si="56"/>
        <v>0</v>
      </c>
      <c r="N68" s="83">
        <v>2</v>
      </c>
      <c r="O68" s="80" t="s">
        <v>4</v>
      </c>
      <c r="P68" s="77"/>
      <c r="Q68" s="78">
        <f t="shared" si="57"/>
        <v>0</v>
      </c>
      <c r="S68" s="96">
        <v>14</v>
      </c>
      <c r="T68" s="93" t="s">
        <v>4</v>
      </c>
      <c r="U68" s="90"/>
      <c r="V68" s="91">
        <f t="shared" si="58"/>
        <v>0</v>
      </c>
      <c r="X68" s="83">
        <v>0</v>
      </c>
      <c r="Y68" s="80" t="s">
        <v>4</v>
      </c>
      <c r="Z68" s="77"/>
      <c r="AA68" s="78">
        <f t="shared" si="59"/>
        <v>0</v>
      </c>
      <c r="AC68" s="96">
        <v>0</v>
      </c>
      <c r="AD68" s="93" t="s">
        <v>4</v>
      </c>
      <c r="AE68" s="90"/>
      <c r="AF68" s="91">
        <f t="shared" si="60"/>
        <v>0</v>
      </c>
      <c r="AH68" s="109">
        <v>20</v>
      </c>
      <c r="AI68" s="106" t="s">
        <v>4</v>
      </c>
      <c r="AJ68" s="103"/>
      <c r="AK68" s="104">
        <f t="shared" si="61"/>
        <v>0</v>
      </c>
      <c r="AM68" s="83">
        <v>0</v>
      </c>
      <c r="AN68" s="80" t="s">
        <v>4</v>
      </c>
      <c r="AO68" s="77"/>
      <c r="AP68" s="78">
        <f t="shared" si="62"/>
        <v>0</v>
      </c>
      <c r="AR68" s="96">
        <v>0</v>
      </c>
      <c r="AS68" s="93" t="s">
        <v>4</v>
      </c>
      <c r="AT68" s="90"/>
      <c r="AU68" s="91">
        <f t="shared" si="63"/>
        <v>0</v>
      </c>
    </row>
    <row r="69" spans="1:47">
      <c r="A69" s="72" t="s">
        <v>129</v>
      </c>
      <c r="B69" s="69" t="s">
        <v>133</v>
      </c>
      <c r="C69" s="44">
        <f t="shared" si="54"/>
        <v>16</v>
      </c>
      <c r="D69" s="37" t="s">
        <v>4</v>
      </c>
      <c r="E69" s="116">
        <v>0</v>
      </c>
      <c r="F69" s="38"/>
      <c r="G69" s="58">
        <f t="shared" si="55"/>
        <v>0</v>
      </c>
      <c r="H69" s="38"/>
      <c r="I69" s="109">
        <v>0</v>
      </c>
      <c r="J69" s="106" t="s">
        <v>4</v>
      </c>
      <c r="K69" s="103"/>
      <c r="L69" s="104">
        <f t="shared" si="56"/>
        <v>0</v>
      </c>
      <c r="N69" s="83">
        <v>0</v>
      </c>
      <c r="O69" s="80" t="s">
        <v>4</v>
      </c>
      <c r="P69" s="77"/>
      <c r="Q69" s="78">
        <f t="shared" si="57"/>
        <v>0</v>
      </c>
      <c r="S69" s="96">
        <v>0</v>
      </c>
      <c r="T69" s="93" t="s">
        <v>4</v>
      </c>
      <c r="U69" s="90"/>
      <c r="V69" s="91">
        <f t="shared" si="58"/>
        <v>0</v>
      </c>
      <c r="X69" s="83">
        <v>0</v>
      </c>
      <c r="Y69" s="80" t="s">
        <v>4</v>
      </c>
      <c r="Z69" s="77"/>
      <c r="AA69" s="78">
        <f t="shared" si="59"/>
        <v>0</v>
      </c>
      <c r="AC69" s="96">
        <v>8</v>
      </c>
      <c r="AD69" s="93" t="s">
        <v>4</v>
      </c>
      <c r="AE69" s="90"/>
      <c r="AF69" s="91">
        <f t="shared" si="60"/>
        <v>0</v>
      </c>
      <c r="AH69" s="109">
        <v>4</v>
      </c>
      <c r="AI69" s="106" t="s">
        <v>4</v>
      </c>
      <c r="AJ69" s="103"/>
      <c r="AK69" s="104">
        <f t="shared" si="61"/>
        <v>0</v>
      </c>
      <c r="AM69" s="83">
        <v>4</v>
      </c>
      <c r="AN69" s="80" t="s">
        <v>4</v>
      </c>
      <c r="AO69" s="77"/>
      <c r="AP69" s="78">
        <f t="shared" si="62"/>
        <v>0</v>
      </c>
      <c r="AR69" s="96">
        <v>0</v>
      </c>
      <c r="AS69" s="93" t="s">
        <v>4</v>
      </c>
      <c r="AT69" s="90"/>
      <c r="AU69" s="91">
        <f t="shared" si="63"/>
        <v>0</v>
      </c>
    </row>
    <row r="70" spans="1:47">
      <c r="A70" s="72" t="s">
        <v>130</v>
      </c>
      <c r="B70" s="69" t="s">
        <v>134</v>
      </c>
      <c r="C70" s="44">
        <f t="shared" si="54"/>
        <v>50</v>
      </c>
      <c r="D70" s="37" t="s">
        <v>4</v>
      </c>
      <c r="E70" s="116">
        <v>0</v>
      </c>
      <c r="F70" s="38"/>
      <c r="G70" s="58">
        <f t="shared" si="55"/>
        <v>0</v>
      </c>
      <c r="H70" s="38"/>
      <c r="I70" s="109">
        <v>0</v>
      </c>
      <c r="J70" s="106" t="s">
        <v>4</v>
      </c>
      <c r="K70" s="103"/>
      <c r="L70" s="104">
        <f t="shared" si="56"/>
        <v>0</v>
      </c>
      <c r="N70" s="83">
        <v>14</v>
      </c>
      <c r="O70" s="80" t="s">
        <v>4</v>
      </c>
      <c r="P70" s="77"/>
      <c r="Q70" s="78">
        <f t="shared" si="57"/>
        <v>0</v>
      </c>
      <c r="S70" s="96">
        <v>0</v>
      </c>
      <c r="T70" s="93" t="s">
        <v>4</v>
      </c>
      <c r="U70" s="90"/>
      <c r="V70" s="91">
        <f t="shared" si="58"/>
        <v>0</v>
      </c>
      <c r="X70" s="83">
        <v>0</v>
      </c>
      <c r="Y70" s="80" t="s">
        <v>4</v>
      </c>
      <c r="Z70" s="77"/>
      <c r="AA70" s="78">
        <f t="shared" si="59"/>
        <v>0</v>
      </c>
      <c r="AC70" s="96">
        <v>6</v>
      </c>
      <c r="AD70" s="93" t="s">
        <v>4</v>
      </c>
      <c r="AE70" s="90"/>
      <c r="AF70" s="91">
        <f t="shared" si="60"/>
        <v>0</v>
      </c>
      <c r="AH70" s="109">
        <v>22</v>
      </c>
      <c r="AI70" s="106" t="s">
        <v>4</v>
      </c>
      <c r="AJ70" s="103"/>
      <c r="AK70" s="104">
        <f t="shared" si="61"/>
        <v>0</v>
      </c>
      <c r="AM70" s="83">
        <v>8</v>
      </c>
      <c r="AN70" s="80" t="s">
        <v>4</v>
      </c>
      <c r="AO70" s="77"/>
      <c r="AP70" s="78">
        <f t="shared" si="62"/>
        <v>0</v>
      </c>
      <c r="AR70" s="96">
        <v>0</v>
      </c>
      <c r="AS70" s="93" t="s">
        <v>4</v>
      </c>
      <c r="AT70" s="90"/>
      <c r="AU70" s="91">
        <f t="shared" si="63"/>
        <v>0</v>
      </c>
    </row>
    <row r="71" spans="1:47">
      <c r="A71" s="72" t="s">
        <v>130</v>
      </c>
      <c r="B71" s="69" t="s">
        <v>162</v>
      </c>
      <c r="C71" s="44">
        <f t="shared" si="54"/>
        <v>2</v>
      </c>
      <c r="D71" s="37" t="s">
        <v>4</v>
      </c>
      <c r="E71" s="116">
        <v>0</v>
      </c>
      <c r="F71" s="38"/>
      <c r="G71" s="58">
        <f t="shared" ref="G71" si="65">SUM(C71*E71)</f>
        <v>0</v>
      </c>
      <c r="H71" s="38"/>
      <c r="I71" s="109">
        <v>0</v>
      </c>
      <c r="J71" s="106" t="s">
        <v>4</v>
      </c>
      <c r="K71" s="103"/>
      <c r="L71" s="104">
        <f t="shared" si="56"/>
        <v>0</v>
      </c>
      <c r="N71" s="83">
        <v>0</v>
      </c>
      <c r="O71" s="80" t="s">
        <v>4</v>
      </c>
      <c r="P71" s="77"/>
      <c r="Q71" s="78">
        <f t="shared" si="57"/>
        <v>0</v>
      </c>
      <c r="S71" s="96">
        <v>0</v>
      </c>
      <c r="T71" s="93" t="s">
        <v>4</v>
      </c>
      <c r="U71" s="90"/>
      <c r="V71" s="91">
        <f t="shared" si="58"/>
        <v>0</v>
      </c>
      <c r="X71" s="83">
        <v>0</v>
      </c>
      <c r="Y71" s="80" t="s">
        <v>4</v>
      </c>
      <c r="Z71" s="77"/>
      <c r="AA71" s="78">
        <f t="shared" si="59"/>
        <v>0</v>
      </c>
      <c r="AC71" s="96">
        <v>2</v>
      </c>
      <c r="AD71" s="93" t="s">
        <v>4</v>
      </c>
      <c r="AE71" s="90"/>
      <c r="AF71" s="91">
        <f t="shared" si="60"/>
        <v>0</v>
      </c>
      <c r="AH71" s="109">
        <v>0</v>
      </c>
      <c r="AI71" s="106" t="s">
        <v>4</v>
      </c>
      <c r="AJ71" s="103"/>
      <c r="AK71" s="104">
        <f t="shared" si="61"/>
        <v>0</v>
      </c>
      <c r="AM71" s="83">
        <v>0</v>
      </c>
      <c r="AN71" s="80" t="s">
        <v>4</v>
      </c>
      <c r="AO71" s="77"/>
      <c r="AP71" s="78">
        <f t="shared" si="62"/>
        <v>0</v>
      </c>
      <c r="AR71" s="96">
        <v>0</v>
      </c>
      <c r="AS71" s="93" t="s">
        <v>4</v>
      </c>
      <c r="AT71" s="90"/>
      <c r="AU71" s="91">
        <f t="shared" si="63"/>
        <v>0</v>
      </c>
    </row>
    <row r="72" spans="1:47">
      <c r="A72" s="72" t="s">
        <v>130</v>
      </c>
      <c r="B72" s="69" t="s">
        <v>178</v>
      </c>
      <c r="C72" s="44">
        <f t="shared" si="54"/>
        <v>10</v>
      </c>
      <c r="D72" s="37" t="s">
        <v>4</v>
      </c>
      <c r="E72" s="116">
        <v>0</v>
      </c>
      <c r="F72" s="38"/>
      <c r="G72" s="58">
        <f t="shared" ref="G72" si="66">SUM(C72*E72)</f>
        <v>0</v>
      </c>
      <c r="H72" s="38"/>
      <c r="I72" s="109">
        <v>0</v>
      </c>
      <c r="J72" s="106" t="s">
        <v>4</v>
      </c>
      <c r="K72" s="103"/>
      <c r="L72" s="104">
        <f t="shared" ref="L72" si="67">SUM(E72*I72)</f>
        <v>0</v>
      </c>
      <c r="N72" s="83">
        <v>0</v>
      </c>
      <c r="O72" s="80" t="s">
        <v>4</v>
      </c>
      <c r="P72" s="77"/>
      <c r="Q72" s="78">
        <f t="shared" ref="Q72" si="68">SUM(N72*E72)</f>
        <v>0</v>
      </c>
      <c r="S72" s="96">
        <v>0</v>
      </c>
      <c r="T72" s="93" t="s">
        <v>4</v>
      </c>
      <c r="U72" s="90"/>
      <c r="V72" s="91">
        <f t="shared" ref="V72" si="69">SUM(S72*E72)</f>
        <v>0</v>
      </c>
      <c r="X72" s="83">
        <v>0</v>
      </c>
      <c r="Y72" s="80" t="s">
        <v>4</v>
      </c>
      <c r="Z72" s="77"/>
      <c r="AA72" s="78">
        <f t="shared" si="59"/>
        <v>0</v>
      </c>
      <c r="AC72" s="96">
        <v>0</v>
      </c>
      <c r="AD72" s="93" t="s">
        <v>4</v>
      </c>
      <c r="AE72" s="90"/>
      <c r="AF72" s="91">
        <f t="shared" si="60"/>
        <v>0</v>
      </c>
      <c r="AH72" s="109">
        <v>6</v>
      </c>
      <c r="AI72" s="106" t="s">
        <v>4</v>
      </c>
      <c r="AJ72" s="103"/>
      <c r="AK72" s="104">
        <f t="shared" si="61"/>
        <v>0</v>
      </c>
      <c r="AM72" s="83">
        <v>4</v>
      </c>
      <c r="AN72" s="80" t="s">
        <v>4</v>
      </c>
      <c r="AO72" s="77"/>
      <c r="AP72" s="78">
        <f t="shared" si="62"/>
        <v>0</v>
      </c>
      <c r="AR72" s="96">
        <v>0</v>
      </c>
      <c r="AS72" s="93" t="s">
        <v>4</v>
      </c>
      <c r="AT72" s="90"/>
      <c r="AU72" s="91">
        <f t="shared" si="63"/>
        <v>0</v>
      </c>
    </row>
    <row r="73" spans="1:47">
      <c r="A73" s="72" t="s">
        <v>131</v>
      </c>
      <c r="B73" s="69" t="s">
        <v>158</v>
      </c>
      <c r="C73" s="44">
        <f t="shared" si="54"/>
        <v>20</v>
      </c>
      <c r="D73" s="37" t="s">
        <v>4</v>
      </c>
      <c r="E73" s="116">
        <v>0</v>
      </c>
      <c r="F73" s="38"/>
      <c r="G73" s="58">
        <f t="shared" ref="G73:G74" si="70">SUM(C73*E73)</f>
        <v>0</v>
      </c>
      <c r="H73" s="38"/>
      <c r="I73" s="109">
        <v>0</v>
      </c>
      <c r="J73" s="106" t="s">
        <v>4</v>
      </c>
      <c r="K73" s="103"/>
      <c r="L73" s="104">
        <f t="shared" si="56"/>
        <v>0</v>
      </c>
      <c r="N73" s="83">
        <v>14</v>
      </c>
      <c r="O73" s="80" t="s">
        <v>4</v>
      </c>
      <c r="P73" s="77"/>
      <c r="Q73" s="78">
        <f t="shared" si="57"/>
        <v>0</v>
      </c>
      <c r="S73" s="96">
        <v>0</v>
      </c>
      <c r="T73" s="93" t="s">
        <v>4</v>
      </c>
      <c r="U73" s="90"/>
      <c r="V73" s="91">
        <f t="shared" si="58"/>
        <v>0</v>
      </c>
      <c r="X73" s="83">
        <v>0</v>
      </c>
      <c r="Y73" s="80" t="s">
        <v>4</v>
      </c>
      <c r="Z73" s="77"/>
      <c r="AA73" s="78">
        <f t="shared" si="59"/>
        <v>0</v>
      </c>
      <c r="AC73" s="96">
        <v>0</v>
      </c>
      <c r="AD73" s="93" t="s">
        <v>4</v>
      </c>
      <c r="AE73" s="90"/>
      <c r="AF73" s="91">
        <f t="shared" si="60"/>
        <v>0</v>
      </c>
      <c r="AH73" s="109">
        <v>2</v>
      </c>
      <c r="AI73" s="106" t="s">
        <v>4</v>
      </c>
      <c r="AJ73" s="103"/>
      <c r="AK73" s="104">
        <f t="shared" si="61"/>
        <v>0</v>
      </c>
      <c r="AM73" s="83">
        <v>0</v>
      </c>
      <c r="AN73" s="80" t="s">
        <v>4</v>
      </c>
      <c r="AO73" s="77"/>
      <c r="AP73" s="78">
        <f t="shared" si="62"/>
        <v>0</v>
      </c>
      <c r="AR73" s="96">
        <v>4</v>
      </c>
      <c r="AS73" s="93" t="s">
        <v>4</v>
      </c>
      <c r="AT73" s="90"/>
      <c r="AU73" s="91">
        <f t="shared" si="63"/>
        <v>0</v>
      </c>
    </row>
    <row r="74" spans="1:47">
      <c r="A74" s="72" t="s">
        <v>155</v>
      </c>
      <c r="B74" s="69" t="s">
        <v>159</v>
      </c>
      <c r="C74" s="44">
        <f t="shared" si="54"/>
        <v>14</v>
      </c>
      <c r="D74" s="37" t="s">
        <v>4</v>
      </c>
      <c r="E74" s="116">
        <v>0</v>
      </c>
      <c r="F74" s="38"/>
      <c r="G74" s="58">
        <f t="shared" si="70"/>
        <v>0</v>
      </c>
      <c r="H74" s="38"/>
      <c r="I74" s="109">
        <v>0</v>
      </c>
      <c r="J74" s="106" t="s">
        <v>4</v>
      </c>
      <c r="K74" s="103"/>
      <c r="L74" s="104">
        <f t="shared" si="56"/>
        <v>0</v>
      </c>
      <c r="N74" s="83">
        <v>14</v>
      </c>
      <c r="O74" s="80" t="s">
        <v>4</v>
      </c>
      <c r="P74" s="77"/>
      <c r="Q74" s="78">
        <f t="shared" si="57"/>
        <v>0</v>
      </c>
      <c r="S74" s="96">
        <v>0</v>
      </c>
      <c r="T74" s="93" t="s">
        <v>4</v>
      </c>
      <c r="U74" s="90"/>
      <c r="V74" s="91">
        <f t="shared" si="58"/>
        <v>0</v>
      </c>
      <c r="X74" s="83">
        <v>0</v>
      </c>
      <c r="Y74" s="80" t="s">
        <v>4</v>
      </c>
      <c r="Z74" s="77"/>
      <c r="AA74" s="78">
        <f t="shared" si="59"/>
        <v>0</v>
      </c>
      <c r="AC74" s="96">
        <v>0</v>
      </c>
      <c r="AD74" s="93" t="s">
        <v>4</v>
      </c>
      <c r="AE74" s="90"/>
      <c r="AF74" s="91">
        <f t="shared" si="60"/>
        <v>0</v>
      </c>
      <c r="AH74" s="109">
        <v>0</v>
      </c>
      <c r="AI74" s="106" t="s">
        <v>4</v>
      </c>
      <c r="AJ74" s="103"/>
      <c r="AK74" s="104">
        <f t="shared" si="61"/>
        <v>0</v>
      </c>
      <c r="AM74" s="83">
        <v>0</v>
      </c>
      <c r="AN74" s="80" t="s">
        <v>4</v>
      </c>
      <c r="AO74" s="77"/>
      <c r="AP74" s="78">
        <f t="shared" si="62"/>
        <v>0</v>
      </c>
      <c r="AR74" s="96">
        <v>0</v>
      </c>
      <c r="AS74" s="93" t="s">
        <v>4</v>
      </c>
      <c r="AT74" s="90"/>
      <c r="AU74" s="91">
        <f t="shared" si="63"/>
        <v>0</v>
      </c>
    </row>
    <row r="75" spans="1:47">
      <c r="A75" s="48" t="s">
        <v>125</v>
      </c>
      <c r="B75" s="34" t="s">
        <v>151</v>
      </c>
      <c r="C75" s="44">
        <f t="shared" si="54"/>
        <v>113</v>
      </c>
      <c r="D75" s="37" t="s">
        <v>29</v>
      </c>
      <c r="E75" s="116">
        <v>0</v>
      </c>
      <c r="F75" s="38"/>
      <c r="G75" s="58">
        <f t="shared" si="55"/>
        <v>0</v>
      </c>
      <c r="H75" s="38"/>
      <c r="I75" s="109">
        <v>0</v>
      </c>
      <c r="J75" s="106" t="s">
        <v>29</v>
      </c>
      <c r="K75" s="103"/>
      <c r="L75" s="104">
        <f t="shared" si="56"/>
        <v>0</v>
      </c>
      <c r="N75" s="83">
        <v>30</v>
      </c>
      <c r="O75" s="80" t="s">
        <v>29</v>
      </c>
      <c r="P75" s="77"/>
      <c r="Q75" s="78">
        <f t="shared" si="57"/>
        <v>0</v>
      </c>
      <c r="S75" s="96">
        <v>0</v>
      </c>
      <c r="T75" s="93" t="s">
        <v>29</v>
      </c>
      <c r="U75" s="90"/>
      <c r="V75" s="91">
        <f t="shared" si="58"/>
        <v>0</v>
      </c>
      <c r="X75" s="83">
        <v>29</v>
      </c>
      <c r="Y75" s="80" t="s">
        <v>29</v>
      </c>
      <c r="Z75" s="77"/>
      <c r="AA75" s="78">
        <f t="shared" si="59"/>
        <v>0</v>
      </c>
      <c r="AC75" s="96">
        <v>11</v>
      </c>
      <c r="AD75" s="93" t="s">
        <v>29</v>
      </c>
      <c r="AE75" s="90"/>
      <c r="AF75" s="91">
        <f t="shared" si="60"/>
        <v>0</v>
      </c>
      <c r="AH75" s="109">
        <v>19</v>
      </c>
      <c r="AI75" s="106" t="s">
        <v>29</v>
      </c>
      <c r="AJ75" s="103"/>
      <c r="AK75" s="104">
        <f t="shared" si="61"/>
        <v>0</v>
      </c>
      <c r="AM75" s="83">
        <v>24</v>
      </c>
      <c r="AN75" s="80" t="s">
        <v>29</v>
      </c>
      <c r="AO75" s="77"/>
      <c r="AP75" s="78">
        <f t="shared" si="62"/>
        <v>0</v>
      </c>
      <c r="AR75" s="96">
        <v>0</v>
      </c>
      <c r="AS75" s="93" t="s">
        <v>29</v>
      </c>
      <c r="AT75" s="90"/>
      <c r="AU75" s="91">
        <f t="shared" si="63"/>
        <v>0</v>
      </c>
    </row>
    <row r="76" spans="1:47">
      <c r="A76" s="48" t="s">
        <v>150</v>
      </c>
      <c r="B76" s="34" t="s">
        <v>163</v>
      </c>
      <c r="C76" s="44">
        <f t="shared" si="54"/>
        <v>23</v>
      </c>
      <c r="D76" s="37" t="s">
        <v>29</v>
      </c>
      <c r="E76" s="116">
        <v>0</v>
      </c>
      <c r="F76" s="38"/>
      <c r="G76" s="58">
        <f t="shared" ref="G76" si="71">SUM(C76*E76)</f>
        <v>0</v>
      </c>
      <c r="H76" s="38"/>
      <c r="I76" s="109">
        <v>0</v>
      </c>
      <c r="J76" s="106" t="s">
        <v>29</v>
      </c>
      <c r="K76" s="103"/>
      <c r="L76" s="104">
        <f t="shared" si="56"/>
        <v>0</v>
      </c>
      <c r="N76" s="83">
        <v>7</v>
      </c>
      <c r="O76" s="80" t="s">
        <v>29</v>
      </c>
      <c r="P76" s="77"/>
      <c r="Q76" s="78">
        <f t="shared" si="57"/>
        <v>0</v>
      </c>
      <c r="S76" s="96">
        <v>0</v>
      </c>
      <c r="T76" s="93" t="s">
        <v>29</v>
      </c>
      <c r="U76" s="90"/>
      <c r="V76" s="91">
        <f t="shared" si="58"/>
        <v>0</v>
      </c>
      <c r="X76" s="83">
        <v>0</v>
      </c>
      <c r="Y76" s="80" t="s">
        <v>29</v>
      </c>
      <c r="Z76" s="77"/>
      <c r="AA76" s="78">
        <f t="shared" si="59"/>
        <v>0</v>
      </c>
      <c r="AC76" s="96">
        <v>7</v>
      </c>
      <c r="AD76" s="93" t="s">
        <v>29</v>
      </c>
      <c r="AE76" s="90"/>
      <c r="AF76" s="91">
        <f t="shared" si="60"/>
        <v>0</v>
      </c>
      <c r="AH76" s="109">
        <v>9</v>
      </c>
      <c r="AI76" s="106" t="s">
        <v>29</v>
      </c>
      <c r="AJ76" s="103"/>
      <c r="AK76" s="104">
        <f t="shared" si="61"/>
        <v>0</v>
      </c>
      <c r="AM76" s="83">
        <v>0</v>
      </c>
      <c r="AN76" s="80" t="s">
        <v>29</v>
      </c>
      <c r="AO76" s="77"/>
      <c r="AP76" s="78">
        <f t="shared" si="62"/>
        <v>0</v>
      </c>
      <c r="AR76" s="96">
        <v>0</v>
      </c>
      <c r="AS76" s="93" t="s">
        <v>29</v>
      </c>
      <c r="AT76" s="90"/>
      <c r="AU76" s="91">
        <f t="shared" si="63"/>
        <v>0</v>
      </c>
    </row>
    <row r="77" spans="1:47">
      <c r="A77" s="48"/>
      <c r="B77" s="34"/>
      <c r="C77" s="45"/>
      <c r="D77" s="37"/>
      <c r="E77" s="38"/>
      <c r="F77" s="38"/>
      <c r="G77" s="38"/>
      <c r="H77" s="38"/>
      <c r="I77" s="109"/>
      <c r="J77" s="106"/>
      <c r="K77" s="103"/>
      <c r="L77" s="108"/>
      <c r="N77" s="83"/>
      <c r="O77" s="80"/>
      <c r="P77" s="77"/>
      <c r="Q77" s="82"/>
      <c r="S77" s="96"/>
      <c r="T77" s="93"/>
      <c r="U77" s="90"/>
      <c r="V77" s="95"/>
      <c r="X77" s="83"/>
      <c r="Y77" s="80"/>
      <c r="Z77" s="77"/>
      <c r="AA77" s="82"/>
      <c r="AC77" s="96"/>
      <c r="AD77" s="93"/>
      <c r="AE77" s="90"/>
      <c r="AF77" s="95"/>
      <c r="AH77" s="109"/>
      <c r="AI77" s="106"/>
      <c r="AJ77" s="103"/>
      <c r="AK77" s="108"/>
      <c r="AM77" s="83"/>
      <c r="AN77" s="80"/>
      <c r="AO77" s="77"/>
      <c r="AP77" s="82"/>
      <c r="AR77" s="96"/>
      <c r="AS77" s="93"/>
      <c r="AT77" s="90"/>
      <c r="AU77" s="95"/>
    </row>
    <row r="78" spans="1:47">
      <c r="A78" s="65" t="s">
        <v>101</v>
      </c>
      <c r="B78" s="66" t="s">
        <v>58</v>
      </c>
      <c r="C78" s="67"/>
      <c r="D78" s="68"/>
      <c r="E78" s="58"/>
      <c r="F78" s="58"/>
      <c r="G78" s="58"/>
      <c r="H78" s="38"/>
      <c r="I78" s="101"/>
      <c r="J78" s="102"/>
      <c r="K78" s="103"/>
      <c r="L78" s="104"/>
      <c r="N78" s="75"/>
      <c r="O78" s="76"/>
      <c r="P78" s="77"/>
      <c r="Q78" s="78"/>
      <c r="S78" s="88"/>
      <c r="T78" s="89"/>
      <c r="U78" s="90"/>
      <c r="V78" s="91"/>
      <c r="X78" s="75"/>
      <c r="Y78" s="76"/>
      <c r="Z78" s="77"/>
      <c r="AA78" s="78"/>
      <c r="AC78" s="88"/>
      <c r="AD78" s="89"/>
      <c r="AE78" s="90"/>
      <c r="AF78" s="91"/>
      <c r="AH78" s="101"/>
      <c r="AI78" s="102"/>
      <c r="AJ78" s="103"/>
      <c r="AK78" s="104"/>
      <c r="AM78" s="75"/>
      <c r="AN78" s="76"/>
      <c r="AO78" s="77"/>
      <c r="AP78" s="78"/>
      <c r="AR78" s="88"/>
      <c r="AS78" s="89"/>
      <c r="AT78" s="90"/>
      <c r="AU78" s="91"/>
    </row>
    <row r="79" spans="1:47">
      <c r="A79" s="47" t="s">
        <v>102</v>
      </c>
      <c r="B79" s="34" t="s">
        <v>145</v>
      </c>
      <c r="C79" s="45" t="s">
        <v>34</v>
      </c>
      <c r="D79" s="37"/>
      <c r="E79" s="38"/>
      <c r="F79" s="49"/>
      <c r="G79" s="38"/>
      <c r="H79" s="38"/>
      <c r="I79" s="109" t="s">
        <v>34</v>
      </c>
      <c r="J79" s="106"/>
      <c r="K79" s="103"/>
      <c r="L79" s="108"/>
      <c r="N79" s="83" t="s">
        <v>34</v>
      </c>
      <c r="O79" s="80"/>
      <c r="P79" s="77"/>
      <c r="Q79" s="82"/>
      <c r="S79" s="96" t="s">
        <v>34</v>
      </c>
      <c r="T79" s="93"/>
      <c r="U79" s="90"/>
      <c r="V79" s="95"/>
      <c r="X79" s="83" t="s">
        <v>34</v>
      </c>
      <c r="Y79" s="80"/>
      <c r="Z79" s="77"/>
      <c r="AA79" s="82"/>
      <c r="AC79" s="96" t="s">
        <v>34</v>
      </c>
      <c r="AD79" s="93"/>
      <c r="AE79" s="90"/>
      <c r="AF79" s="95"/>
      <c r="AH79" s="109" t="s">
        <v>34</v>
      </c>
      <c r="AI79" s="106"/>
      <c r="AJ79" s="103"/>
      <c r="AK79" s="108"/>
      <c r="AM79" s="83" t="s">
        <v>34</v>
      </c>
      <c r="AN79" s="80"/>
      <c r="AO79" s="77"/>
      <c r="AP79" s="82"/>
      <c r="AR79" s="96" t="s">
        <v>34</v>
      </c>
      <c r="AS79" s="93"/>
      <c r="AT79" s="90"/>
      <c r="AU79" s="95"/>
    </row>
    <row r="80" spans="1:47">
      <c r="A80" s="72" t="s">
        <v>65</v>
      </c>
      <c r="B80" s="69" t="s">
        <v>172</v>
      </c>
      <c r="C80" s="44">
        <f t="shared" ref="C80:C91" si="72">SUM(I80+N80+S80+X80+AC80+AH80+AM80+AR80)</f>
        <v>1</v>
      </c>
      <c r="D80" s="37" t="s">
        <v>4</v>
      </c>
      <c r="E80" s="116">
        <v>0</v>
      </c>
      <c r="F80" s="38"/>
      <c r="G80" s="58">
        <f t="shared" ref="G80:G91" si="73">SUM(C80*E80)</f>
        <v>0</v>
      </c>
      <c r="H80" s="38"/>
      <c r="I80" s="105">
        <v>0</v>
      </c>
      <c r="J80" s="106" t="s">
        <v>4</v>
      </c>
      <c r="K80" s="103"/>
      <c r="L80" s="104">
        <f t="shared" ref="L80" si="74">SUM(E80*I80)</f>
        <v>0</v>
      </c>
      <c r="N80" s="79">
        <v>1</v>
      </c>
      <c r="O80" s="80" t="s">
        <v>4</v>
      </c>
      <c r="P80" s="77"/>
      <c r="Q80" s="78">
        <f t="shared" ref="Q80:Q91" si="75">SUM(N80*E80)</f>
        <v>0</v>
      </c>
      <c r="S80" s="92">
        <v>0</v>
      </c>
      <c r="T80" s="93" t="s">
        <v>4</v>
      </c>
      <c r="U80" s="90"/>
      <c r="V80" s="91">
        <f t="shared" ref="V80:V91" si="76">SUM(S80*E80)</f>
        <v>0</v>
      </c>
      <c r="X80" s="79">
        <v>0</v>
      </c>
      <c r="Y80" s="80" t="s">
        <v>4</v>
      </c>
      <c r="Z80" s="77"/>
      <c r="AA80" s="78">
        <f t="shared" ref="AA80:AA91" si="77">SUM(X80*E80)</f>
        <v>0</v>
      </c>
      <c r="AC80" s="92">
        <v>0</v>
      </c>
      <c r="AD80" s="93" t="s">
        <v>4</v>
      </c>
      <c r="AE80" s="90"/>
      <c r="AF80" s="91">
        <f t="shared" ref="AF80:AF91" si="78">SUM(AC80*E80)</f>
        <v>0</v>
      </c>
      <c r="AH80" s="105">
        <v>0</v>
      </c>
      <c r="AI80" s="106" t="s">
        <v>4</v>
      </c>
      <c r="AJ80" s="103"/>
      <c r="AK80" s="104">
        <f t="shared" ref="AK80:AK91" si="79">SUM(AH80*E80)</f>
        <v>0</v>
      </c>
      <c r="AM80" s="79">
        <v>0</v>
      </c>
      <c r="AN80" s="80" t="s">
        <v>4</v>
      </c>
      <c r="AO80" s="77"/>
      <c r="AP80" s="78">
        <f t="shared" ref="AP80:AP91" si="80">SUM(E80*AM80)</f>
        <v>0</v>
      </c>
      <c r="AR80" s="92">
        <v>0</v>
      </c>
      <c r="AS80" s="93" t="s">
        <v>4</v>
      </c>
      <c r="AT80" s="90"/>
      <c r="AU80" s="91">
        <f t="shared" ref="AU80:AU91" si="81">SUM(E80*AR80)</f>
        <v>0</v>
      </c>
    </row>
    <row r="81" spans="1:47" ht="27">
      <c r="A81" s="72" t="s">
        <v>128</v>
      </c>
      <c r="B81" s="69" t="s">
        <v>171</v>
      </c>
      <c r="C81" s="44">
        <f t="shared" si="72"/>
        <v>1</v>
      </c>
      <c r="D81" s="37" t="s">
        <v>4</v>
      </c>
      <c r="E81" s="116">
        <v>0</v>
      </c>
      <c r="F81" s="38"/>
      <c r="G81" s="58">
        <f t="shared" ref="G81" si="82">SUM(C81*E81)</f>
        <v>0</v>
      </c>
      <c r="H81" s="38"/>
      <c r="I81" s="105">
        <v>0</v>
      </c>
      <c r="J81" s="106" t="s">
        <v>4</v>
      </c>
      <c r="K81" s="103"/>
      <c r="L81" s="104">
        <f>SUM(E81*I81)</f>
        <v>0</v>
      </c>
      <c r="N81" s="79">
        <v>0</v>
      </c>
      <c r="O81" s="80" t="s">
        <v>4</v>
      </c>
      <c r="P81" s="77"/>
      <c r="Q81" s="78">
        <f t="shared" si="75"/>
        <v>0</v>
      </c>
      <c r="S81" s="92">
        <v>0</v>
      </c>
      <c r="T81" s="93" t="s">
        <v>4</v>
      </c>
      <c r="U81" s="90"/>
      <c r="V81" s="91">
        <f t="shared" si="76"/>
        <v>0</v>
      </c>
      <c r="X81" s="79">
        <v>1</v>
      </c>
      <c r="Y81" s="80" t="s">
        <v>4</v>
      </c>
      <c r="Z81" s="77"/>
      <c r="AA81" s="78">
        <f t="shared" si="77"/>
        <v>0</v>
      </c>
      <c r="AC81" s="92">
        <v>0</v>
      </c>
      <c r="AD81" s="93" t="s">
        <v>4</v>
      </c>
      <c r="AE81" s="90"/>
      <c r="AF81" s="91">
        <f t="shared" si="78"/>
        <v>0</v>
      </c>
      <c r="AH81" s="105">
        <v>0</v>
      </c>
      <c r="AI81" s="106" t="s">
        <v>4</v>
      </c>
      <c r="AJ81" s="103"/>
      <c r="AK81" s="104">
        <f t="shared" si="79"/>
        <v>0</v>
      </c>
      <c r="AM81" s="79">
        <v>0</v>
      </c>
      <c r="AN81" s="80" t="s">
        <v>4</v>
      </c>
      <c r="AO81" s="77"/>
      <c r="AP81" s="78">
        <f t="shared" si="80"/>
        <v>0</v>
      </c>
      <c r="AR81" s="92">
        <v>0</v>
      </c>
      <c r="AS81" s="93" t="s">
        <v>4</v>
      </c>
      <c r="AT81" s="90"/>
      <c r="AU81" s="91">
        <f t="shared" si="81"/>
        <v>0</v>
      </c>
    </row>
    <row r="82" spans="1:47" ht="27">
      <c r="A82" s="72" t="s">
        <v>129</v>
      </c>
      <c r="B82" s="69" t="s">
        <v>183</v>
      </c>
      <c r="C82" s="44">
        <f t="shared" si="72"/>
        <v>2</v>
      </c>
      <c r="D82" s="37" t="s">
        <v>4</v>
      </c>
      <c r="E82" s="116">
        <v>0</v>
      </c>
      <c r="F82" s="38"/>
      <c r="G82" s="58">
        <f t="shared" ref="G82" si="83">SUM(C82*E82)</f>
        <v>0</v>
      </c>
      <c r="H82" s="38"/>
      <c r="I82" s="105">
        <v>0</v>
      </c>
      <c r="J82" s="106" t="s">
        <v>4</v>
      </c>
      <c r="K82" s="103"/>
      <c r="L82" s="104">
        <f t="shared" ref="L82:L91" si="84">SUM(E82*I82)</f>
        <v>0</v>
      </c>
      <c r="N82" s="79">
        <v>0</v>
      </c>
      <c r="O82" s="80" t="s">
        <v>4</v>
      </c>
      <c r="P82" s="77"/>
      <c r="Q82" s="78">
        <f t="shared" si="75"/>
        <v>0</v>
      </c>
      <c r="S82" s="92">
        <v>1</v>
      </c>
      <c r="T82" s="93" t="s">
        <v>4</v>
      </c>
      <c r="U82" s="90"/>
      <c r="V82" s="91">
        <f t="shared" si="76"/>
        <v>0</v>
      </c>
      <c r="X82" s="79">
        <v>0</v>
      </c>
      <c r="Y82" s="80" t="s">
        <v>4</v>
      </c>
      <c r="Z82" s="77"/>
      <c r="AA82" s="78">
        <f t="shared" si="77"/>
        <v>0</v>
      </c>
      <c r="AC82" s="92">
        <v>0</v>
      </c>
      <c r="AD82" s="93" t="s">
        <v>4</v>
      </c>
      <c r="AE82" s="90"/>
      <c r="AF82" s="91">
        <f t="shared" si="78"/>
        <v>0</v>
      </c>
      <c r="AH82" s="105">
        <v>0</v>
      </c>
      <c r="AI82" s="106" t="s">
        <v>4</v>
      </c>
      <c r="AJ82" s="103"/>
      <c r="AK82" s="104">
        <f t="shared" si="79"/>
        <v>0</v>
      </c>
      <c r="AM82" s="79">
        <v>1</v>
      </c>
      <c r="AN82" s="80" t="s">
        <v>4</v>
      </c>
      <c r="AO82" s="77"/>
      <c r="AP82" s="78">
        <f t="shared" si="80"/>
        <v>0</v>
      </c>
      <c r="AR82" s="92">
        <v>0</v>
      </c>
      <c r="AS82" s="93" t="s">
        <v>4</v>
      </c>
      <c r="AT82" s="90"/>
      <c r="AU82" s="91">
        <f t="shared" si="81"/>
        <v>0</v>
      </c>
    </row>
    <row r="83" spans="1:47" ht="27">
      <c r="A83" s="72" t="s">
        <v>130</v>
      </c>
      <c r="B83" s="69" t="s">
        <v>177</v>
      </c>
      <c r="C83" s="44">
        <f t="shared" si="72"/>
        <v>2</v>
      </c>
      <c r="D83" s="37" t="s">
        <v>4</v>
      </c>
      <c r="E83" s="116">
        <v>0</v>
      </c>
      <c r="F83" s="38"/>
      <c r="G83" s="58">
        <f t="shared" ref="G83" si="85">SUM(C83*E83)</f>
        <v>0</v>
      </c>
      <c r="H83" s="38"/>
      <c r="I83" s="105">
        <v>0</v>
      </c>
      <c r="J83" s="106" t="s">
        <v>4</v>
      </c>
      <c r="K83" s="103"/>
      <c r="L83" s="104">
        <f t="shared" ref="L83" si="86">SUM(E83*I83)</f>
        <v>0</v>
      </c>
      <c r="N83" s="79">
        <v>0</v>
      </c>
      <c r="O83" s="80" t="s">
        <v>4</v>
      </c>
      <c r="P83" s="77"/>
      <c r="Q83" s="78">
        <f t="shared" si="75"/>
        <v>0</v>
      </c>
      <c r="S83" s="92">
        <v>1</v>
      </c>
      <c r="T83" s="93" t="s">
        <v>4</v>
      </c>
      <c r="U83" s="90"/>
      <c r="V83" s="91">
        <f t="shared" si="76"/>
        <v>0</v>
      </c>
      <c r="X83" s="79">
        <v>0</v>
      </c>
      <c r="Y83" s="80" t="s">
        <v>4</v>
      </c>
      <c r="Z83" s="77"/>
      <c r="AA83" s="78">
        <f t="shared" si="77"/>
        <v>0</v>
      </c>
      <c r="AC83" s="92">
        <v>1</v>
      </c>
      <c r="AD83" s="93" t="s">
        <v>4</v>
      </c>
      <c r="AE83" s="90"/>
      <c r="AF83" s="91">
        <f t="shared" si="78"/>
        <v>0</v>
      </c>
      <c r="AH83" s="105">
        <v>0</v>
      </c>
      <c r="AI83" s="106" t="s">
        <v>4</v>
      </c>
      <c r="AJ83" s="103"/>
      <c r="AK83" s="104">
        <f t="shared" si="79"/>
        <v>0</v>
      </c>
      <c r="AM83" s="79">
        <v>0</v>
      </c>
      <c r="AN83" s="80" t="s">
        <v>4</v>
      </c>
      <c r="AO83" s="77"/>
      <c r="AP83" s="78">
        <f t="shared" si="80"/>
        <v>0</v>
      </c>
      <c r="AR83" s="92">
        <v>0</v>
      </c>
      <c r="AS83" s="93" t="s">
        <v>4</v>
      </c>
      <c r="AT83" s="90"/>
      <c r="AU83" s="91">
        <f t="shared" si="81"/>
        <v>0</v>
      </c>
    </row>
    <row r="84" spans="1:47" ht="27">
      <c r="A84" s="72" t="s">
        <v>131</v>
      </c>
      <c r="B84" s="69" t="s">
        <v>184</v>
      </c>
      <c r="C84" s="44">
        <f t="shared" si="72"/>
        <v>2</v>
      </c>
      <c r="D84" s="37" t="s">
        <v>4</v>
      </c>
      <c r="E84" s="116">
        <v>0</v>
      </c>
      <c r="F84" s="38"/>
      <c r="G84" s="58">
        <f t="shared" si="73"/>
        <v>0</v>
      </c>
      <c r="H84" s="38"/>
      <c r="I84" s="105">
        <v>0</v>
      </c>
      <c r="J84" s="106" t="s">
        <v>4</v>
      </c>
      <c r="K84" s="103"/>
      <c r="L84" s="104">
        <f t="shared" si="84"/>
        <v>0</v>
      </c>
      <c r="N84" s="79">
        <v>1</v>
      </c>
      <c r="O84" s="80" t="s">
        <v>4</v>
      </c>
      <c r="P84" s="77"/>
      <c r="Q84" s="78">
        <f t="shared" si="75"/>
        <v>0</v>
      </c>
      <c r="S84" s="92">
        <v>1</v>
      </c>
      <c r="T84" s="93" t="s">
        <v>4</v>
      </c>
      <c r="U84" s="90"/>
      <c r="V84" s="91">
        <f t="shared" si="76"/>
        <v>0</v>
      </c>
      <c r="X84" s="79">
        <v>0</v>
      </c>
      <c r="Y84" s="80" t="s">
        <v>4</v>
      </c>
      <c r="Z84" s="77"/>
      <c r="AA84" s="78">
        <f t="shared" si="77"/>
        <v>0</v>
      </c>
      <c r="AC84" s="92">
        <v>0</v>
      </c>
      <c r="AD84" s="93" t="s">
        <v>4</v>
      </c>
      <c r="AE84" s="90"/>
      <c r="AF84" s="91">
        <f t="shared" si="78"/>
        <v>0</v>
      </c>
      <c r="AH84" s="105">
        <v>0</v>
      </c>
      <c r="AI84" s="106" t="s">
        <v>4</v>
      </c>
      <c r="AJ84" s="103"/>
      <c r="AK84" s="104">
        <f t="shared" si="79"/>
        <v>0</v>
      </c>
      <c r="AM84" s="79">
        <v>0</v>
      </c>
      <c r="AN84" s="80" t="s">
        <v>4</v>
      </c>
      <c r="AO84" s="77"/>
      <c r="AP84" s="78">
        <f t="shared" si="80"/>
        <v>0</v>
      </c>
      <c r="AR84" s="92">
        <v>0</v>
      </c>
      <c r="AS84" s="93" t="s">
        <v>4</v>
      </c>
      <c r="AT84" s="90"/>
      <c r="AU84" s="91">
        <f t="shared" si="81"/>
        <v>0</v>
      </c>
    </row>
    <row r="85" spans="1:47">
      <c r="A85" s="72" t="s">
        <v>155</v>
      </c>
      <c r="B85" s="69" t="s">
        <v>170</v>
      </c>
      <c r="C85" s="44">
        <f t="shared" si="72"/>
        <v>1</v>
      </c>
      <c r="D85" s="37" t="s">
        <v>4</v>
      </c>
      <c r="E85" s="116">
        <v>0</v>
      </c>
      <c r="F85" s="38"/>
      <c r="G85" s="58">
        <f t="shared" ref="G85" si="87">SUM(C85*E85)</f>
        <v>0</v>
      </c>
      <c r="H85" s="38"/>
      <c r="I85" s="105">
        <v>0</v>
      </c>
      <c r="J85" s="106" t="s">
        <v>4</v>
      </c>
      <c r="K85" s="103"/>
      <c r="L85" s="104">
        <f t="shared" si="84"/>
        <v>0</v>
      </c>
      <c r="N85" s="79">
        <v>0</v>
      </c>
      <c r="O85" s="80" t="s">
        <v>4</v>
      </c>
      <c r="P85" s="77"/>
      <c r="Q85" s="78">
        <f t="shared" si="75"/>
        <v>0</v>
      </c>
      <c r="S85" s="92">
        <v>1</v>
      </c>
      <c r="T85" s="93" t="s">
        <v>4</v>
      </c>
      <c r="U85" s="90"/>
      <c r="V85" s="91">
        <f t="shared" si="76"/>
        <v>0</v>
      </c>
      <c r="X85" s="79">
        <v>0</v>
      </c>
      <c r="Y85" s="80" t="s">
        <v>4</v>
      </c>
      <c r="Z85" s="77"/>
      <c r="AA85" s="78">
        <f t="shared" si="77"/>
        <v>0</v>
      </c>
      <c r="AC85" s="92">
        <v>0</v>
      </c>
      <c r="AD85" s="93" t="s">
        <v>4</v>
      </c>
      <c r="AE85" s="90"/>
      <c r="AF85" s="91">
        <f t="shared" si="78"/>
        <v>0</v>
      </c>
      <c r="AH85" s="105">
        <v>0</v>
      </c>
      <c r="AI85" s="106" t="s">
        <v>4</v>
      </c>
      <c r="AJ85" s="103"/>
      <c r="AK85" s="104">
        <f t="shared" si="79"/>
        <v>0</v>
      </c>
      <c r="AM85" s="79">
        <v>0</v>
      </c>
      <c r="AN85" s="80" t="s">
        <v>4</v>
      </c>
      <c r="AO85" s="77"/>
      <c r="AP85" s="78">
        <f t="shared" si="80"/>
        <v>0</v>
      </c>
      <c r="AR85" s="92">
        <v>0</v>
      </c>
      <c r="AS85" s="93" t="s">
        <v>4</v>
      </c>
      <c r="AT85" s="90"/>
      <c r="AU85" s="91">
        <f t="shared" si="81"/>
        <v>0</v>
      </c>
    </row>
    <row r="86" spans="1:47">
      <c r="A86" s="72" t="s">
        <v>164</v>
      </c>
      <c r="B86" s="69" t="s">
        <v>173</v>
      </c>
      <c r="C86" s="44">
        <f t="shared" si="72"/>
        <v>1</v>
      </c>
      <c r="D86" s="37" t="s">
        <v>4</v>
      </c>
      <c r="E86" s="116">
        <v>0</v>
      </c>
      <c r="F86" s="38"/>
      <c r="G86" s="58">
        <f t="shared" si="73"/>
        <v>0</v>
      </c>
      <c r="H86" s="38"/>
      <c r="I86" s="105">
        <v>0</v>
      </c>
      <c r="J86" s="106" t="s">
        <v>4</v>
      </c>
      <c r="K86" s="103"/>
      <c r="L86" s="104">
        <f t="shared" si="84"/>
        <v>0</v>
      </c>
      <c r="N86" s="79">
        <v>0</v>
      </c>
      <c r="O86" s="80" t="s">
        <v>4</v>
      </c>
      <c r="P86" s="77"/>
      <c r="Q86" s="78">
        <f t="shared" si="75"/>
        <v>0</v>
      </c>
      <c r="S86" s="92">
        <v>1</v>
      </c>
      <c r="T86" s="93" t="s">
        <v>4</v>
      </c>
      <c r="U86" s="90"/>
      <c r="V86" s="91">
        <f t="shared" si="76"/>
        <v>0</v>
      </c>
      <c r="X86" s="79">
        <v>0</v>
      </c>
      <c r="Y86" s="80" t="s">
        <v>4</v>
      </c>
      <c r="Z86" s="77"/>
      <c r="AA86" s="78">
        <f t="shared" si="77"/>
        <v>0</v>
      </c>
      <c r="AC86" s="92">
        <v>0</v>
      </c>
      <c r="AD86" s="93" t="s">
        <v>4</v>
      </c>
      <c r="AE86" s="90"/>
      <c r="AF86" s="91">
        <f t="shared" si="78"/>
        <v>0</v>
      </c>
      <c r="AH86" s="105">
        <v>0</v>
      </c>
      <c r="AI86" s="106" t="s">
        <v>4</v>
      </c>
      <c r="AJ86" s="103"/>
      <c r="AK86" s="104">
        <f t="shared" si="79"/>
        <v>0</v>
      </c>
      <c r="AM86" s="79">
        <v>0</v>
      </c>
      <c r="AN86" s="80" t="s">
        <v>4</v>
      </c>
      <c r="AO86" s="77"/>
      <c r="AP86" s="78">
        <f t="shared" si="80"/>
        <v>0</v>
      </c>
      <c r="AR86" s="92">
        <v>0</v>
      </c>
      <c r="AS86" s="93" t="s">
        <v>4</v>
      </c>
      <c r="AT86" s="90"/>
      <c r="AU86" s="91">
        <f t="shared" si="81"/>
        <v>0</v>
      </c>
    </row>
    <row r="87" spans="1:47" ht="27">
      <c r="A87" s="72" t="s">
        <v>165</v>
      </c>
      <c r="B87" s="69" t="s">
        <v>182</v>
      </c>
      <c r="C87" s="44">
        <f t="shared" si="72"/>
        <v>8</v>
      </c>
      <c r="D87" s="37" t="s">
        <v>4</v>
      </c>
      <c r="E87" s="116">
        <v>0</v>
      </c>
      <c r="F87" s="38"/>
      <c r="G87" s="58">
        <f t="shared" ref="G87" si="88">SUM(C87*E87)</f>
        <v>0</v>
      </c>
      <c r="H87" s="38"/>
      <c r="I87" s="105">
        <v>0</v>
      </c>
      <c r="J87" s="106" t="s">
        <v>4</v>
      </c>
      <c r="K87" s="103"/>
      <c r="L87" s="104">
        <f t="shared" si="84"/>
        <v>0</v>
      </c>
      <c r="N87" s="79">
        <v>1</v>
      </c>
      <c r="O87" s="80" t="s">
        <v>4</v>
      </c>
      <c r="P87" s="77"/>
      <c r="Q87" s="78">
        <f t="shared" si="75"/>
        <v>0</v>
      </c>
      <c r="S87" s="92">
        <v>3</v>
      </c>
      <c r="T87" s="93" t="s">
        <v>4</v>
      </c>
      <c r="U87" s="90"/>
      <c r="V87" s="91">
        <f t="shared" si="76"/>
        <v>0</v>
      </c>
      <c r="X87" s="79">
        <v>2</v>
      </c>
      <c r="Y87" s="80" t="s">
        <v>4</v>
      </c>
      <c r="Z87" s="77"/>
      <c r="AA87" s="78">
        <f t="shared" si="77"/>
        <v>0</v>
      </c>
      <c r="AC87" s="92">
        <v>1</v>
      </c>
      <c r="AD87" s="93" t="s">
        <v>4</v>
      </c>
      <c r="AE87" s="90"/>
      <c r="AF87" s="91">
        <f t="shared" si="78"/>
        <v>0</v>
      </c>
      <c r="AH87" s="105">
        <v>0</v>
      </c>
      <c r="AI87" s="106" t="s">
        <v>4</v>
      </c>
      <c r="AJ87" s="103"/>
      <c r="AK87" s="104">
        <f t="shared" si="79"/>
        <v>0</v>
      </c>
      <c r="AM87" s="79">
        <v>1</v>
      </c>
      <c r="AN87" s="80" t="s">
        <v>4</v>
      </c>
      <c r="AO87" s="77"/>
      <c r="AP87" s="78">
        <f t="shared" si="80"/>
        <v>0</v>
      </c>
      <c r="AR87" s="92">
        <v>0</v>
      </c>
      <c r="AS87" s="93" t="s">
        <v>4</v>
      </c>
      <c r="AT87" s="90"/>
      <c r="AU87" s="91">
        <f t="shared" si="81"/>
        <v>0</v>
      </c>
    </row>
    <row r="88" spans="1:47" ht="27">
      <c r="A88" s="72" t="s">
        <v>179</v>
      </c>
      <c r="B88" s="69" t="s">
        <v>174</v>
      </c>
      <c r="C88" s="44">
        <f t="shared" si="72"/>
        <v>1</v>
      </c>
      <c r="D88" s="37" t="s">
        <v>4</v>
      </c>
      <c r="E88" s="116">
        <v>0</v>
      </c>
      <c r="F88" s="38"/>
      <c r="G88" s="58">
        <f t="shared" ref="G88:G89" si="89">SUM(C88*E88)</f>
        <v>0</v>
      </c>
      <c r="H88" s="38"/>
      <c r="I88" s="105">
        <v>0</v>
      </c>
      <c r="J88" s="106" t="s">
        <v>4</v>
      </c>
      <c r="K88" s="103"/>
      <c r="L88" s="104">
        <f t="shared" si="84"/>
        <v>0</v>
      </c>
      <c r="N88" s="79">
        <v>0</v>
      </c>
      <c r="O88" s="80" t="s">
        <v>4</v>
      </c>
      <c r="P88" s="77"/>
      <c r="Q88" s="78">
        <f t="shared" si="75"/>
        <v>0</v>
      </c>
      <c r="S88" s="92">
        <v>0</v>
      </c>
      <c r="T88" s="93" t="s">
        <v>4</v>
      </c>
      <c r="U88" s="90"/>
      <c r="V88" s="91">
        <f t="shared" si="76"/>
        <v>0</v>
      </c>
      <c r="X88" s="79">
        <v>0</v>
      </c>
      <c r="Y88" s="80" t="s">
        <v>4</v>
      </c>
      <c r="Z88" s="77"/>
      <c r="AA88" s="78">
        <f t="shared" si="77"/>
        <v>0</v>
      </c>
      <c r="AC88" s="92">
        <v>0</v>
      </c>
      <c r="AD88" s="93" t="s">
        <v>4</v>
      </c>
      <c r="AE88" s="90"/>
      <c r="AF88" s="91">
        <f t="shared" si="78"/>
        <v>0</v>
      </c>
      <c r="AH88" s="105">
        <v>1</v>
      </c>
      <c r="AI88" s="106" t="s">
        <v>4</v>
      </c>
      <c r="AJ88" s="103"/>
      <c r="AK88" s="104">
        <f t="shared" si="79"/>
        <v>0</v>
      </c>
      <c r="AM88" s="79">
        <v>0</v>
      </c>
      <c r="AN88" s="80" t="s">
        <v>4</v>
      </c>
      <c r="AO88" s="77"/>
      <c r="AP88" s="78">
        <f t="shared" si="80"/>
        <v>0</v>
      </c>
      <c r="AR88" s="92">
        <v>0</v>
      </c>
      <c r="AS88" s="93" t="s">
        <v>4</v>
      </c>
      <c r="AT88" s="90"/>
      <c r="AU88" s="91">
        <f t="shared" si="81"/>
        <v>0</v>
      </c>
    </row>
    <row r="89" spans="1:47" ht="27">
      <c r="A89" s="72" t="s">
        <v>181</v>
      </c>
      <c r="B89" s="69" t="s">
        <v>175</v>
      </c>
      <c r="C89" s="44">
        <f t="shared" si="72"/>
        <v>1</v>
      </c>
      <c r="D89" s="37" t="s">
        <v>4</v>
      </c>
      <c r="E89" s="116">
        <v>0</v>
      </c>
      <c r="F89" s="38"/>
      <c r="G89" s="58">
        <f t="shared" si="89"/>
        <v>0</v>
      </c>
      <c r="H89" s="38"/>
      <c r="I89" s="105">
        <v>0</v>
      </c>
      <c r="J89" s="106" t="s">
        <v>4</v>
      </c>
      <c r="K89" s="103"/>
      <c r="L89" s="104">
        <f t="shared" si="84"/>
        <v>0</v>
      </c>
      <c r="N89" s="79">
        <v>0</v>
      </c>
      <c r="O89" s="80" t="s">
        <v>4</v>
      </c>
      <c r="P89" s="77"/>
      <c r="Q89" s="78">
        <f t="shared" si="75"/>
        <v>0</v>
      </c>
      <c r="S89" s="92">
        <v>0</v>
      </c>
      <c r="T89" s="93" t="s">
        <v>4</v>
      </c>
      <c r="U89" s="90"/>
      <c r="V89" s="91">
        <f t="shared" si="76"/>
        <v>0</v>
      </c>
      <c r="X89" s="79">
        <v>0</v>
      </c>
      <c r="Y89" s="80" t="s">
        <v>4</v>
      </c>
      <c r="Z89" s="77"/>
      <c r="AA89" s="78">
        <f t="shared" si="77"/>
        <v>0</v>
      </c>
      <c r="AC89" s="92">
        <v>0</v>
      </c>
      <c r="AD89" s="93" t="s">
        <v>4</v>
      </c>
      <c r="AE89" s="90"/>
      <c r="AF89" s="91">
        <f t="shared" si="78"/>
        <v>0</v>
      </c>
      <c r="AH89" s="105">
        <v>1</v>
      </c>
      <c r="AI89" s="106" t="s">
        <v>4</v>
      </c>
      <c r="AJ89" s="103"/>
      <c r="AK89" s="104">
        <f t="shared" si="79"/>
        <v>0</v>
      </c>
      <c r="AM89" s="79">
        <v>0</v>
      </c>
      <c r="AN89" s="80" t="s">
        <v>4</v>
      </c>
      <c r="AO89" s="77"/>
      <c r="AP89" s="78">
        <f t="shared" si="80"/>
        <v>0</v>
      </c>
      <c r="AR89" s="92">
        <v>0</v>
      </c>
      <c r="AS89" s="93" t="s">
        <v>4</v>
      </c>
      <c r="AT89" s="90"/>
      <c r="AU89" s="91">
        <f t="shared" si="81"/>
        <v>0</v>
      </c>
    </row>
    <row r="90" spans="1:47">
      <c r="A90" s="47" t="s">
        <v>103</v>
      </c>
      <c r="B90" s="34" t="s">
        <v>146</v>
      </c>
      <c r="C90" s="44">
        <f t="shared" si="72"/>
        <v>4</v>
      </c>
      <c r="D90" s="37" t="s">
        <v>4</v>
      </c>
      <c r="E90" s="116">
        <v>0</v>
      </c>
      <c r="F90" s="49"/>
      <c r="G90" s="58">
        <f t="shared" si="73"/>
        <v>0</v>
      </c>
      <c r="H90" s="38"/>
      <c r="I90" s="109">
        <v>0</v>
      </c>
      <c r="J90" s="106" t="s">
        <v>4</v>
      </c>
      <c r="K90" s="103"/>
      <c r="L90" s="104">
        <f t="shared" si="84"/>
        <v>0</v>
      </c>
      <c r="N90" s="83">
        <v>0</v>
      </c>
      <c r="O90" s="80" t="s">
        <v>4</v>
      </c>
      <c r="P90" s="77"/>
      <c r="Q90" s="78">
        <f t="shared" si="75"/>
        <v>0</v>
      </c>
      <c r="S90" s="96">
        <v>4</v>
      </c>
      <c r="T90" s="93" t="s">
        <v>4</v>
      </c>
      <c r="U90" s="90"/>
      <c r="V90" s="91">
        <f t="shared" si="76"/>
        <v>0</v>
      </c>
      <c r="X90" s="83">
        <v>0</v>
      </c>
      <c r="Y90" s="80" t="s">
        <v>4</v>
      </c>
      <c r="Z90" s="77"/>
      <c r="AA90" s="78">
        <f t="shared" si="77"/>
        <v>0</v>
      </c>
      <c r="AC90" s="96">
        <v>0</v>
      </c>
      <c r="AD90" s="93" t="s">
        <v>4</v>
      </c>
      <c r="AE90" s="90"/>
      <c r="AF90" s="91">
        <f t="shared" si="78"/>
        <v>0</v>
      </c>
      <c r="AH90" s="109">
        <v>0</v>
      </c>
      <c r="AI90" s="106" t="s">
        <v>4</v>
      </c>
      <c r="AJ90" s="103"/>
      <c r="AK90" s="104">
        <f t="shared" si="79"/>
        <v>0</v>
      </c>
      <c r="AM90" s="83">
        <v>0</v>
      </c>
      <c r="AN90" s="80" t="s">
        <v>4</v>
      </c>
      <c r="AO90" s="77"/>
      <c r="AP90" s="78">
        <f t="shared" si="80"/>
        <v>0</v>
      </c>
      <c r="AR90" s="96">
        <v>0</v>
      </c>
      <c r="AS90" s="93" t="s">
        <v>4</v>
      </c>
      <c r="AT90" s="90"/>
      <c r="AU90" s="91">
        <f t="shared" si="81"/>
        <v>0</v>
      </c>
    </row>
    <row r="91" spans="1:47">
      <c r="A91" s="47" t="s">
        <v>104</v>
      </c>
      <c r="B91" s="34" t="s">
        <v>60</v>
      </c>
      <c r="C91" s="44">
        <f t="shared" si="72"/>
        <v>2</v>
      </c>
      <c r="D91" s="37" t="s">
        <v>4</v>
      </c>
      <c r="E91" s="116">
        <v>0</v>
      </c>
      <c r="F91" s="49"/>
      <c r="G91" s="58">
        <f t="shared" si="73"/>
        <v>0</v>
      </c>
      <c r="H91" s="38"/>
      <c r="I91" s="109">
        <v>0</v>
      </c>
      <c r="J91" s="106" t="s">
        <v>4</v>
      </c>
      <c r="K91" s="103"/>
      <c r="L91" s="104">
        <f t="shared" si="84"/>
        <v>0</v>
      </c>
      <c r="N91" s="83">
        <v>0</v>
      </c>
      <c r="O91" s="80" t="s">
        <v>4</v>
      </c>
      <c r="P91" s="77"/>
      <c r="Q91" s="78">
        <f t="shared" si="75"/>
        <v>0</v>
      </c>
      <c r="S91" s="96">
        <v>0</v>
      </c>
      <c r="T91" s="93" t="s">
        <v>4</v>
      </c>
      <c r="U91" s="90"/>
      <c r="V91" s="91">
        <f t="shared" si="76"/>
        <v>0</v>
      </c>
      <c r="X91" s="83">
        <v>0</v>
      </c>
      <c r="Y91" s="80" t="s">
        <v>4</v>
      </c>
      <c r="Z91" s="77"/>
      <c r="AA91" s="78">
        <f t="shared" si="77"/>
        <v>0</v>
      </c>
      <c r="AC91" s="96">
        <v>0</v>
      </c>
      <c r="AD91" s="93" t="s">
        <v>4</v>
      </c>
      <c r="AE91" s="90"/>
      <c r="AF91" s="91">
        <f t="shared" si="78"/>
        <v>0</v>
      </c>
      <c r="AH91" s="109">
        <v>2</v>
      </c>
      <c r="AI91" s="106" t="s">
        <v>4</v>
      </c>
      <c r="AJ91" s="103"/>
      <c r="AK91" s="104">
        <f t="shared" si="79"/>
        <v>0</v>
      </c>
      <c r="AM91" s="83">
        <v>0</v>
      </c>
      <c r="AN91" s="80" t="s">
        <v>4</v>
      </c>
      <c r="AO91" s="77"/>
      <c r="AP91" s="78">
        <f t="shared" si="80"/>
        <v>0</v>
      </c>
      <c r="AR91" s="96">
        <v>0</v>
      </c>
      <c r="AS91" s="93" t="s">
        <v>4</v>
      </c>
      <c r="AT91" s="90"/>
      <c r="AU91" s="91">
        <f t="shared" si="81"/>
        <v>0</v>
      </c>
    </row>
    <row r="92" spans="1:47">
      <c r="E92" s="38"/>
      <c r="F92" s="49"/>
      <c r="G92" s="38"/>
      <c r="H92" s="38"/>
      <c r="I92" s="103"/>
      <c r="J92" s="103"/>
      <c r="K92" s="103"/>
      <c r="L92" s="108"/>
      <c r="N92" s="77"/>
      <c r="O92" s="77"/>
      <c r="P92" s="77"/>
      <c r="Q92" s="82"/>
      <c r="S92" s="90"/>
      <c r="T92" s="90"/>
      <c r="U92" s="90"/>
      <c r="V92" s="95"/>
      <c r="X92" s="77"/>
      <c r="Y92" s="77"/>
      <c r="Z92" s="77"/>
      <c r="AA92" s="82"/>
      <c r="AC92" s="90"/>
      <c r="AD92" s="90"/>
      <c r="AE92" s="90"/>
      <c r="AF92" s="95"/>
      <c r="AH92" s="103"/>
      <c r="AI92" s="103"/>
      <c r="AJ92" s="103"/>
      <c r="AK92" s="108"/>
      <c r="AM92" s="77"/>
      <c r="AN92" s="77"/>
      <c r="AO92" s="77"/>
      <c r="AP92" s="82"/>
      <c r="AR92" s="90"/>
      <c r="AS92" s="90"/>
      <c r="AT92" s="90"/>
      <c r="AU92" s="95"/>
    </row>
    <row r="93" spans="1:47">
      <c r="A93" s="65" t="s">
        <v>105</v>
      </c>
      <c r="B93" s="66" t="s">
        <v>37</v>
      </c>
      <c r="C93" s="67"/>
      <c r="D93" s="68"/>
      <c r="E93" s="58"/>
      <c r="F93" s="58"/>
      <c r="G93" s="58"/>
      <c r="H93" s="38"/>
      <c r="I93" s="101"/>
      <c r="J93" s="102"/>
      <c r="K93" s="103"/>
      <c r="L93" s="104"/>
      <c r="N93" s="75"/>
      <c r="O93" s="76"/>
      <c r="P93" s="77"/>
      <c r="Q93" s="78"/>
      <c r="S93" s="88"/>
      <c r="T93" s="89"/>
      <c r="U93" s="90"/>
      <c r="V93" s="91"/>
      <c r="X93" s="75"/>
      <c r="Y93" s="76"/>
      <c r="Z93" s="77"/>
      <c r="AA93" s="78"/>
      <c r="AC93" s="88"/>
      <c r="AD93" s="89"/>
      <c r="AE93" s="90"/>
      <c r="AF93" s="91"/>
      <c r="AH93" s="101"/>
      <c r="AI93" s="102"/>
      <c r="AJ93" s="103"/>
      <c r="AK93" s="104"/>
      <c r="AM93" s="75"/>
      <c r="AN93" s="76"/>
      <c r="AO93" s="77"/>
      <c r="AP93" s="78"/>
      <c r="AR93" s="88"/>
      <c r="AS93" s="89"/>
      <c r="AT93" s="90"/>
      <c r="AU93" s="91"/>
    </row>
    <row r="94" spans="1:47">
      <c r="A94" s="47" t="s">
        <v>106</v>
      </c>
      <c r="B94" s="34" t="s">
        <v>38</v>
      </c>
      <c r="C94" s="45" t="s">
        <v>34</v>
      </c>
      <c r="D94" s="37"/>
      <c r="E94" s="38"/>
      <c r="F94" s="38"/>
      <c r="G94" s="38"/>
      <c r="H94" s="38"/>
      <c r="I94" s="109" t="s">
        <v>34</v>
      </c>
      <c r="J94" s="106"/>
      <c r="K94" s="103"/>
      <c r="L94" s="108"/>
      <c r="N94" s="83" t="s">
        <v>34</v>
      </c>
      <c r="O94" s="80"/>
      <c r="P94" s="77"/>
      <c r="Q94" s="82"/>
      <c r="S94" s="96" t="s">
        <v>34</v>
      </c>
      <c r="T94" s="93"/>
      <c r="U94" s="90"/>
      <c r="V94" s="95"/>
      <c r="X94" s="83" t="s">
        <v>34</v>
      </c>
      <c r="Y94" s="80"/>
      <c r="Z94" s="77"/>
      <c r="AA94" s="82"/>
      <c r="AC94" s="96" t="s">
        <v>34</v>
      </c>
      <c r="AD94" s="93"/>
      <c r="AE94" s="90"/>
      <c r="AF94" s="95"/>
      <c r="AH94" s="109" t="s">
        <v>34</v>
      </c>
      <c r="AI94" s="106"/>
      <c r="AJ94" s="103"/>
      <c r="AK94" s="108"/>
      <c r="AM94" s="83" t="s">
        <v>34</v>
      </c>
      <c r="AN94" s="80"/>
      <c r="AO94" s="77"/>
      <c r="AP94" s="82"/>
      <c r="AR94" s="96" t="s">
        <v>34</v>
      </c>
      <c r="AS94" s="93"/>
      <c r="AT94" s="90"/>
      <c r="AU94" s="95"/>
    </row>
    <row r="95" spans="1:47">
      <c r="A95" s="72" t="s">
        <v>65</v>
      </c>
      <c r="B95" s="69" t="s">
        <v>127</v>
      </c>
      <c r="C95" s="44">
        <f t="shared" ref="C95:C96" si="90">SUM(I95+N95+S95+X95+AC95+AH95+AM95+AR95)</f>
        <v>201</v>
      </c>
      <c r="D95" s="37" t="s">
        <v>3</v>
      </c>
      <c r="E95" s="116">
        <v>0</v>
      </c>
      <c r="F95" s="38"/>
      <c r="G95" s="58">
        <f t="shared" ref="G95:G96" si="91">SUM(C95*E95)</f>
        <v>0</v>
      </c>
      <c r="H95" s="38"/>
      <c r="I95" s="105">
        <v>0</v>
      </c>
      <c r="J95" s="106" t="s">
        <v>3</v>
      </c>
      <c r="K95" s="103"/>
      <c r="L95" s="104">
        <f t="shared" ref="L95:L96" si="92">SUM(E95*I95)</f>
        <v>0</v>
      </c>
      <c r="N95" s="79">
        <v>0</v>
      </c>
      <c r="O95" s="80" t="s">
        <v>3</v>
      </c>
      <c r="P95" s="77"/>
      <c r="Q95" s="78">
        <f>SUM(N95*E95)</f>
        <v>0</v>
      </c>
      <c r="S95" s="92">
        <v>0</v>
      </c>
      <c r="T95" s="93" t="s">
        <v>3</v>
      </c>
      <c r="U95" s="90"/>
      <c r="V95" s="91">
        <f>SUM(S95*E95)</f>
        <v>0</v>
      </c>
      <c r="X95" s="79">
        <v>200</v>
      </c>
      <c r="Y95" s="80" t="s">
        <v>3</v>
      </c>
      <c r="Z95" s="77"/>
      <c r="AA95" s="78">
        <f>SUM(X95*E95)</f>
        <v>0</v>
      </c>
      <c r="AC95" s="92">
        <v>0</v>
      </c>
      <c r="AD95" s="93" t="s">
        <v>3</v>
      </c>
      <c r="AE95" s="90"/>
      <c r="AF95" s="91">
        <f>SUM(AC95*E95)</f>
        <v>0</v>
      </c>
      <c r="AH95" s="105">
        <v>1</v>
      </c>
      <c r="AI95" s="106" t="s">
        <v>3</v>
      </c>
      <c r="AJ95" s="103"/>
      <c r="AK95" s="104">
        <f>SUM(AH95*E95)</f>
        <v>0</v>
      </c>
      <c r="AM95" s="79">
        <v>0</v>
      </c>
      <c r="AN95" s="80" t="s">
        <v>3</v>
      </c>
      <c r="AO95" s="77"/>
      <c r="AP95" s="78">
        <f>SUM(E95*AM95)</f>
        <v>0</v>
      </c>
      <c r="AR95" s="92">
        <v>0</v>
      </c>
      <c r="AS95" s="93" t="s">
        <v>3</v>
      </c>
      <c r="AT95" s="90"/>
      <c r="AU95" s="91">
        <f>SUM(E95*AR95)</f>
        <v>0</v>
      </c>
    </row>
    <row r="96" spans="1:47">
      <c r="A96" s="72" t="s">
        <v>128</v>
      </c>
      <c r="B96" s="69" t="s">
        <v>153</v>
      </c>
      <c r="C96" s="44">
        <f t="shared" si="90"/>
        <v>3872</v>
      </c>
      <c r="D96" s="37" t="s">
        <v>3</v>
      </c>
      <c r="E96" s="116">
        <v>0</v>
      </c>
      <c r="F96" s="38"/>
      <c r="G96" s="58">
        <f t="shared" si="91"/>
        <v>0</v>
      </c>
      <c r="H96" s="38"/>
      <c r="I96" s="105">
        <v>646</v>
      </c>
      <c r="J96" s="106" t="s">
        <v>3</v>
      </c>
      <c r="K96" s="103"/>
      <c r="L96" s="104">
        <f t="shared" si="92"/>
        <v>0</v>
      </c>
      <c r="N96" s="79">
        <v>700</v>
      </c>
      <c r="O96" s="80" t="s">
        <v>3</v>
      </c>
      <c r="P96" s="77"/>
      <c r="Q96" s="78">
        <f>SUM(N96*E96)</f>
        <v>0</v>
      </c>
      <c r="S96" s="92">
        <v>1400</v>
      </c>
      <c r="T96" s="93" t="s">
        <v>3</v>
      </c>
      <c r="U96" s="90"/>
      <c r="V96" s="91">
        <f>SUM(S96*E96)</f>
        <v>0</v>
      </c>
      <c r="X96" s="79">
        <v>0</v>
      </c>
      <c r="Y96" s="80" t="s">
        <v>3</v>
      </c>
      <c r="Z96" s="77"/>
      <c r="AA96" s="78">
        <f>SUM(X96*E96)</f>
        <v>0</v>
      </c>
      <c r="AC96" s="92">
        <v>260</v>
      </c>
      <c r="AD96" s="93" t="s">
        <v>3</v>
      </c>
      <c r="AE96" s="90"/>
      <c r="AF96" s="91">
        <f>SUM(AC96*E96)</f>
        <v>0</v>
      </c>
      <c r="AH96" s="105">
        <v>74</v>
      </c>
      <c r="AI96" s="106" t="s">
        <v>3</v>
      </c>
      <c r="AJ96" s="103"/>
      <c r="AK96" s="104">
        <f>SUM(AH96*E96)</f>
        <v>0</v>
      </c>
      <c r="AM96" s="79">
        <v>542</v>
      </c>
      <c r="AN96" s="80" t="s">
        <v>3</v>
      </c>
      <c r="AO96" s="77"/>
      <c r="AP96" s="78">
        <f>SUM(E96*AM96)</f>
        <v>0</v>
      </c>
      <c r="AR96" s="92">
        <v>250</v>
      </c>
      <c r="AS96" s="93" t="s">
        <v>3</v>
      </c>
      <c r="AT96" s="90"/>
      <c r="AU96" s="91">
        <f>SUM(E96*AR96)</f>
        <v>0</v>
      </c>
    </row>
    <row r="97" spans="1:48">
      <c r="A97" s="47"/>
      <c r="B97" s="34"/>
      <c r="C97" s="45"/>
      <c r="D97" s="37"/>
      <c r="E97" s="38"/>
      <c r="F97" s="49"/>
      <c r="G97" s="38"/>
      <c r="H97" s="38"/>
      <c r="I97" s="109"/>
      <c r="J97" s="106"/>
      <c r="K97" s="103"/>
      <c r="L97" s="108"/>
      <c r="N97" s="83"/>
      <c r="O97" s="80"/>
      <c r="P97" s="77"/>
      <c r="Q97" s="82"/>
      <c r="S97" s="96"/>
      <c r="T97" s="93"/>
      <c r="U97" s="90"/>
      <c r="V97" s="95"/>
      <c r="X97" s="83"/>
      <c r="Y97" s="80"/>
      <c r="Z97" s="77"/>
      <c r="AA97" s="82"/>
      <c r="AC97" s="96"/>
      <c r="AD97" s="93"/>
      <c r="AE97" s="90"/>
      <c r="AF97" s="95"/>
      <c r="AH97" s="109"/>
      <c r="AI97" s="106"/>
      <c r="AJ97" s="103"/>
      <c r="AK97" s="108"/>
      <c r="AM97" s="83"/>
      <c r="AN97" s="80"/>
      <c r="AO97" s="77"/>
      <c r="AP97" s="82"/>
      <c r="AR97" s="96"/>
      <c r="AS97" s="93"/>
      <c r="AT97" s="90"/>
      <c r="AU97" s="95"/>
    </row>
    <row r="98" spans="1:48">
      <c r="A98" s="65" t="s">
        <v>107</v>
      </c>
      <c r="B98" s="66" t="s">
        <v>39</v>
      </c>
      <c r="C98" s="67"/>
      <c r="D98" s="68"/>
      <c r="E98" s="58"/>
      <c r="F98" s="58"/>
      <c r="G98" s="59"/>
      <c r="H98" s="36"/>
      <c r="I98" s="101"/>
      <c r="J98" s="102"/>
      <c r="K98" s="103"/>
      <c r="L98" s="110"/>
      <c r="N98" s="75"/>
      <c r="O98" s="76"/>
      <c r="P98" s="77"/>
      <c r="Q98" s="84"/>
      <c r="S98" s="88"/>
      <c r="T98" s="89"/>
      <c r="U98" s="90"/>
      <c r="V98" s="97"/>
      <c r="X98" s="75"/>
      <c r="Y98" s="76"/>
      <c r="Z98" s="77"/>
      <c r="AA98" s="84"/>
      <c r="AC98" s="88"/>
      <c r="AD98" s="89"/>
      <c r="AE98" s="90"/>
      <c r="AF98" s="97"/>
      <c r="AH98" s="101"/>
      <c r="AI98" s="102"/>
      <c r="AJ98" s="103"/>
      <c r="AK98" s="110"/>
      <c r="AM98" s="75"/>
      <c r="AN98" s="76"/>
      <c r="AO98" s="77"/>
      <c r="AP98" s="84"/>
      <c r="AR98" s="88"/>
      <c r="AS98" s="89"/>
      <c r="AT98" s="90"/>
      <c r="AU98" s="97"/>
    </row>
    <row r="99" spans="1:48">
      <c r="A99" s="50"/>
      <c r="B99" s="34" t="s">
        <v>40</v>
      </c>
      <c r="C99" s="44">
        <f t="shared" ref="C99:C104" si="93">SUM(I99+N99+S99+X99+AC99+AH99+AM99+AR99)</f>
        <v>160</v>
      </c>
      <c r="D99" s="37" t="s">
        <v>41</v>
      </c>
      <c r="E99" s="116">
        <v>0</v>
      </c>
      <c r="F99" s="38"/>
      <c r="G99" s="58">
        <f t="shared" ref="G99:G104" si="94">SUM(C99*E99)</f>
        <v>0</v>
      </c>
      <c r="H99" s="38"/>
      <c r="I99" s="105">
        <v>20</v>
      </c>
      <c r="J99" s="106" t="s">
        <v>41</v>
      </c>
      <c r="K99" s="103"/>
      <c r="L99" s="104">
        <f t="shared" ref="L99:L104" si="95">SUM(E99*I99)</f>
        <v>0</v>
      </c>
      <c r="N99" s="79">
        <v>20</v>
      </c>
      <c r="O99" s="80" t="s">
        <v>41</v>
      </c>
      <c r="P99" s="77"/>
      <c r="Q99" s="78">
        <f t="shared" ref="Q99:Q104" si="96">SUM(N99*E99)</f>
        <v>0</v>
      </c>
      <c r="S99" s="92">
        <v>20</v>
      </c>
      <c r="T99" s="93" t="s">
        <v>41</v>
      </c>
      <c r="U99" s="90"/>
      <c r="V99" s="91">
        <f t="shared" ref="V99:V104" si="97">SUM(S99*E99)</f>
        <v>0</v>
      </c>
      <c r="X99" s="79">
        <v>20</v>
      </c>
      <c r="Y99" s="80" t="s">
        <v>41</v>
      </c>
      <c r="Z99" s="77"/>
      <c r="AA99" s="78">
        <f t="shared" ref="AA99:AA104" si="98">SUM(X99*E99)</f>
        <v>0</v>
      </c>
      <c r="AC99" s="92">
        <v>20</v>
      </c>
      <c r="AD99" s="93" t="s">
        <v>41</v>
      </c>
      <c r="AE99" s="90"/>
      <c r="AF99" s="91">
        <f t="shared" ref="AF99:AF104" si="99">SUM(AC99*E99)</f>
        <v>0</v>
      </c>
      <c r="AH99" s="105">
        <v>20</v>
      </c>
      <c r="AI99" s="106" t="s">
        <v>41</v>
      </c>
      <c r="AJ99" s="103"/>
      <c r="AK99" s="104">
        <f t="shared" ref="AK99:AK104" si="100">SUM(AH99*E99)</f>
        <v>0</v>
      </c>
      <c r="AM99" s="79">
        <v>20</v>
      </c>
      <c r="AN99" s="80" t="s">
        <v>41</v>
      </c>
      <c r="AO99" s="77"/>
      <c r="AP99" s="78">
        <f t="shared" ref="AP99:AP104" si="101">SUM(E99*AM99)</f>
        <v>0</v>
      </c>
      <c r="AR99" s="92">
        <v>20</v>
      </c>
      <c r="AS99" s="93" t="s">
        <v>41</v>
      </c>
      <c r="AT99" s="90"/>
      <c r="AU99" s="91">
        <f t="shared" ref="AU99:AU104" si="102">SUM(E99*AR99)</f>
        <v>0</v>
      </c>
    </row>
    <row r="100" spans="1:48">
      <c r="A100" s="50"/>
      <c r="B100" s="34" t="s">
        <v>42</v>
      </c>
      <c r="C100" s="44">
        <f t="shared" si="93"/>
        <v>40</v>
      </c>
      <c r="D100" s="37" t="s">
        <v>41</v>
      </c>
      <c r="E100" s="116">
        <v>0</v>
      </c>
      <c r="F100" s="38"/>
      <c r="G100" s="58">
        <f t="shared" si="94"/>
        <v>0</v>
      </c>
      <c r="H100" s="38"/>
      <c r="I100" s="105">
        <v>5</v>
      </c>
      <c r="J100" s="106" t="s">
        <v>41</v>
      </c>
      <c r="K100" s="103"/>
      <c r="L100" s="104">
        <f t="shared" si="95"/>
        <v>0</v>
      </c>
      <c r="N100" s="79">
        <v>5</v>
      </c>
      <c r="O100" s="80" t="s">
        <v>41</v>
      </c>
      <c r="P100" s="77"/>
      <c r="Q100" s="78">
        <f t="shared" si="96"/>
        <v>0</v>
      </c>
      <c r="S100" s="92">
        <v>5</v>
      </c>
      <c r="T100" s="93" t="s">
        <v>41</v>
      </c>
      <c r="U100" s="90"/>
      <c r="V100" s="91">
        <f t="shared" si="97"/>
        <v>0</v>
      </c>
      <c r="X100" s="79">
        <v>5</v>
      </c>
      <c r="Y100" s="80" t="s">
        <v>41</v>
      </c>
      <c r="Z100" s="77"/>
      <c r="AA100" s="78">
        <f t="shared" si="98"/>
        <v>0</v>
      </c>
      <c r="AC100" s="92">
        <v>5</v>
      </c>
      <c r="AD100" s="93" t="s">
        <v>41</v>
      </c>
      <c r="AE100" s="90"/>
      <c r="AF100" s="91">
        <f t="shared" si="99"/>
        <v>0</v>
      </c>
      <c r="AH100" s="105">
        <v>5</v>
      </c>
      <c r="AI100" s="106" t="s">
        <v>41</v>
      </c>
      <c r="AJ100" s="103"/>
      <c r="AK100" s="104">
        <f t="shared" si="100"/>
        <v>0</v>
      </c>
      <c r="AM100" s="79">
        <v>5</v>
      </c>
      <c r="AN100" s="80" t="s">
        <v>41</v>
      </c>
      <c r="AO100" s="77"/>
      <c r="AP100" s="78">
        <f t="shared" si="101"/>
        <v>0</v>
      </c>
      <c r="AR100" s="92">
        <v>5</v>
      </c>
      <c r="AS100" s="93" t="s">
        <v>41</v>
      </c>
      <c r="AT100" s="90"/>
      <c r="AU100" s="91">
        <f t="shared" si="102"/>
        <v>0</v>
      </c>
    </row>
    <row r="101" spans="1:48">
      <c r="A101" s="50"/>
      <c r="B101" s="34" t="s">
        <v>43</v>
      </c>
      <c r="C101" s="44">
        <f t="shared" si="93"/>
        <v>40</v>
      </c>
      <c r="D101" s="37" t="s">
        <v>41</v>
      </c>
      <c r="E101" s="116">
        <v>0</v>
      </c>
      <c r="F101" s="38"/>
      <c r="G101" s="58">
        <f t="shared" si="94"/>
        <v>0</v>
      </c>
      <c r="H101" s="38"/>
      <c r="I101" s="105">
        <v>5</v>
      </c>
      <c r="J101" s="106" t="s">
        <v>41</v>
      </c>
      <c r="K101" s="103"/>
      <c r="L101" s="104">
        <f t="shared" si="95"/>
        <v>0</v>
      </c>
      <c r="N101" s="79">
        <v>5</v>
      </c>
      <c r="O101" s="80" t="s">
        <v>41</v>
      </c>
      <c r="P101" s="77"/>
      <c r="Q101" s="78">
        <f t="shared" si="96"/>
        <v>0</v>
      </c>
      <c r="S101" s="92">
        <v>5</v>
      </c>
      <c r="T101" s="93" t="s">
        <v>41</v>
      </c>
      <c r="U101" s="90"/>
      <c r="V101" s="91">
        <f t="shared" si="97"/>
        <v>0</v>
      </c>
      <c r="X101" s="79">
        <v>5</v>
      </c>
      <c r="Y101" s="80" t="s">
        <v>41</v>
      </c>
      <c r="Z101" s="77"/>
      <c r="AA101" s="78">
        <f t="shared" si="98"/>
        <v>0</v>
      </c>
      <c r="AC101" s="92">
        <v>5</v>
      </c>
      <c r="AD101" s="93" t="s">
        <v>41</v>
      </c>
      <c r="AE101" s="90"/>
      <c r="AF101" s="91">
        <f t="shared" si="99"/>
        <v>0</v>
      </c>
      <c r="AH101" s="105">
        <v>5</v>
      </c>
      <c r="AI101" s="106" t="s">
        <v>41</v>
      </c>
      <c r="AJ101" s="103"/>
      <c r="AK101" s="104">
        <f t="shared" si="100"/>
        <v>0</v>
      </c>
      <c r="AM101" s="79">
        <v>5</v>
      </c>
      <c r="AN101" s="80" t="s">
        <v>41</v>
      </c>
      <c r="AO101" s="77"/>
      <c r="AP101" s="78">
        <f t="shared" si="101"/>
        <v>0</v>
      </c>
      <c r="AR101" s="92">
        <v>5</v>
      </c>
      <c r="AS101" s="93" t="s">
        <v>41</v>
      </c>
      <c r="AT101" s="90"/>
      <c r="AU101" s="91">
        <f t="shared" si="102"/>
        <v>0</v>
      </c>
    </row>
    <row r="102" spans="1:48" ht="27">
      <c r="A102" s="50"/>
      <c r="B102" s="34" t="s">
        <v>44</v>
      </c>
      <c r="C102" s="44">
        <f t="shared" si="93"/>
        <v>40</v>
      </c>
      <c r="D102" s="37" t="s">
        <v>41</v>
      </c>
      <c r="E102" s="116">
        <v>0</v>
      </c>
      <c r="F102" s="38"/>
      <c r="G102" s="58">
        <f t="shared" si="94"/>
        <v>0</v>
      </c>
      <c r="H102" s="38"/>
      <c r="I102" s="105">
        <v>5</v>
      </c>
      <c r="J102" s="106" t="s">
        <v>41</v>
      </c>
      <c r="K102" s="103"/>
      <c r="L102" s="104">
        <f t="shared" si="95"/>
        <v>0</v>
      </c>
      <c r="N102" s="79">
        <v>5</v>
      </c>
      <c r="O102" s="80" t="s">
        <v>41</v>
      </c>
      <c r="P102" s="77"/>
      <c r="Q102" s="78">
        <f t="shared" si="96"/>
        <v>0</v>
      </c>
      <c r="S102" s="92">
        <v>5</v>
      </c>
      <c r="T102" s="93" t="s">
        <v>41</v>
      </c>
      <c r="U102" s="90"/>
      <c r="V102" s="91">
        <f t="shared" si="97"/>
        <v>0</v>
      </c>
      <c r="X102" s="79">
        <v>5</v>
      </c>
      <c r="Y102" s="80" t="s">
        <v>41</v>
      </c>
      <c r="Z102" s="77"/>
      <c r="AA102" s="78">
        <f t="shared" si="98"/>
        <v>0</v>
      </c>
      <c r="AC102" s="92">
        <v>5</v>
      </c>
      <c r="AD102" s="93" t="s">
        <v>41</v>
      </c>
      <c r="AE102" s="90"/>
      <c r="AF102" s="91">
        <f t="shared" si="99"/>
        <v>0</v>
      </c>
      <c r="AH102" s="105">
        <v>5</v>
      </c>
      <c r="AI102" s="106" t="s">
        <v>41</v>
      </c>
      <c r="AJ102" s="103"/>
      <c r="AK102" s="104">
        <f t="shared" si="100"/>
        <v>0</v>
      </c>
      <c r="AM102" s="79">
        <v>5</v>
      </c>
      <c r="AN102" s="80" t="s">
        <v>41</v>
      </c>
      <c r="AO102" s="77"/>
      <c r="AP102" s="78">
        <f t="shared" si="101"/>
        <v>0</v>
      </c>
      <c r="AR102" s="92">
        <v>5</v>
      </c>
      <c r="AS102" s="93" t="s">
        <v>41</v>
      </c>
      <c r="AT102" s="90"/>
      <c r="AU102" s="91">
        <f t="shared" si="102"/>
        <v>0</v>
      </c>
    </row>
    <row r="103" spans="1:48">
      <c r="A103" s="50"/>
      <c r="B103" s="34" t="s">
        <v>45</v>
      </c>
      <c r="C103" s="44">
        <f t="shared" si="93"/>
        <v>40</v>
      </c>
      <c r="D103" s="37" t="s">
        <v>41</v>
      </c>
      <c r="E103" s="116">
        <v>0</v>
      </c>
      <c r="F103" s="38"/>
      <c r="G103" s="58">
        <f t="shared" si="94"/>
        <v>0</v>
      </c>
      <c r="H103" s="38"/>
      <c r="I103" s="105">
        <v>5</v>
      </c>
      <c r="J103" s="106" t="s">
        <v>41</v>
      </c>
      <c r="K103" s="103"/>
      <c r="L103" s="104">
        <f t="shared" si="95"/>
        <v>0</v>
      </c>
      <c r="N103" s="79">
        <v>5</v>
      </c>
      <c r="O103" s="80" t="s">
        <v>41</v>
      </c>
      <c r="P103" s="77"/>
      <c r="Q103" s="78">
        <f t="shared" si="96"/>
        <v>0</v>
      </c>
      <c r="S103" s="92">
        <v>5</v>
      </c>
      <c r="T103" s="93" t="s">
        <v>41</v>
      </c>
      <c r="U103" s="90"/>
      <c r="V103" s="91">
        <f t="shared" si="97"/>
        <v>0</v>
      </c>
      <c r="X103" s="79">
        <v>5</v>
      </c>
      <c r="Y103" s="80" t="s">
        <v>41</v>
      </c>
      <c r="Z103" s="77"/>
      <c r="AA103" s="78">
        <f t="shared" si="98"/>
        <v>0</v>
      </c>
      <c r="AC103" s="92">
        <v>5</v>
      </c>
      <c r="AD103" s="93" t="s">
        <v>41</v>
      </c>
      <c r="AE103" s="90"/>
      <c r="AF103" s="91">
        <f t="shared" si="99"/>
        <v>0</v>
      </c>
      <c r="AH103" s="105">
        <v>5</v>
      </c>
      <c r="AI103" s="106" t="s">
        <v>41</v>
      </c>
      <c r="AJ103" s="103"/>
      <c r="AK103" s="104">
        <f t="shared" si="100"/>
        <v>0</v>
      </c>
      <c r="AM103" s="79">
        <v>5</v>
      </c>
      <c r="AN103" s="80" t="s">
        <v>41</v>
      </c>
      <c r="AO103" s="77"/>
      <c r="AP103" s="78">
        <f t="shared" si="101"/>
        <v>0</v>
      </c>
      <c r="AR103" s="92">
        <v>5</v>
      </c>
      <c r="AS103" s="93" t="s">
        <v>41</v>
      </c>
      <c r="AT103" s="90"/>
      <c r="AU103" s="91">
        <f t="shared" si="102"/>
        <v>0</v>
      </c>
    </row>
    <row r="104" spans="1:48">
      <c r="A104" s="50"/>
      <c r="B104" s="34" t="s">
        <v>46</v>
      </c>
      <c r="C104" s="44">
        <f t="shared" si="93"/>
        <v>40</v>
      </c>
      <c r="D104" s="37" t="s">
        <v>41</v>
      </c>
      <c r="E104" s="116">
        <v>0</v>
      </c>
      <c r="F104" s="38"/>
      <c r="G104" s="58">
        <f t="shared" si="94"/>
        <v>0</v>
      </c>
      <c r="H104" s="38"/>
      <c r="I104" s="105">
        <v>5</v>
      </c>
      <c r="J104" s="106" t="s">
        <v>41</v>
      </c>
      <c r="K104" s="103"/>
      <c r="L104" s="104">
        <f t="shared" si="95"/>
        <v>0</v>
      </c>
      <c r="N104" s="79">
        <v>5</v>
      </c>
      <c r="O104" s="80" t="s">
        <v>41</v>
      </c>
      <c r="P104" s="77"/>
      <c r="Q104" s="78">
        <f t="shared" si="96"/>
        <v>0</v>
      </c>
      <c r="S104" s="92">
        <v>5</v>
      </c>
      <c r="T104" s="93" t="s">
        <v>41</v>
      </c>
      <c r="U104" s="90"/>
      <c r="V104" s="91">
        <f t="shared" si="97"/>
        <v>0</v>
      </c>
      <c r="X104" s="79">
        <v>5</v>
      </c>
      <c r="Y104" s="80" t="s">
        <v>41</v>
      </c>
      <c r="Z104" s="77"/>
      <c r="AA104" s="78">
        <f t="shared" si="98"/>
        <v>0</v>
      </c>
      <c r="AC104" s="92">
        <v>5</v>
      </c>
      <c r="AD104" s="93" t="s">
        <v>41</v>
      </c>
      <c r="AE104" s="90"/>
      <c r="AF104" s="91">
        <f t="shared" si="99"/>
        <v>0</v>
      </c>
      <c r="AH104" s="105">
        <v>5</v>
      </c>
      <c r="AI104" s="106" t="s">
        <v>41</v>
      </c>
      <c r="AJ104" s="103"/>
      <c r="AK104" s="104">
        <f t="shared" si="100"/>
        <v>0</v>
      </c>
      <c r="AM104" s="79">
        <v>5</v>
      </c>
      <c r="AN104" s="80" t="s">
        <v>41</v>
      </c>
      <c r="AO104" s="77"/>
      <c r="AP104" s="78">
        <f t="shared" si="101"/>
        <v>0</v>
      </c>
      <c r="AR104" s="92">
        <v>5</v>
      </c>
      <c r="AS104" s="93" t="s">
        <v>41</v>
      </c>
      <c r="AT104" s="90"/>
      <c r="AU104" s="91">
        <f t="shared" si="102"/>
        <v>0</v>
      </c>
    </row>
    <row r="105" spans="1:48">
      <c r="A105" s="48"/>
      <c r="B105" s="35"/>
      <c r="C105" s="44"/>
      <c r="D105" s="37"/>
      <c r="E105" s="38"/>
      <c r="F105" s="38"/>
      <c r="G105" s="36"/>
      <c r="H105" s="36"/>
      <c r="I105" s="105"/>
      <c r="J105" s="106"/>
      <c r="K105" s="103"/>
      <c r="L105" s="111"/>
      <c r="N105" s="79"/>
      <c r="O105" s="80"/>
      <c r="P105" s="77"/>
      <c r="Q105" s="85"/>
      <c r="S105" s="92"/>
      <c r="T105" s="93"/>
      <c r="U105" s="90"/>
      <c r="V105" s="98"/>
      <c r="X105" s="79"/>
      <c r="Y105" s="80"/>
      <c r="Z105" s="77"/>
      <c r="AA105" s="85"/>
      <c r="AC105" s="92"/>
      <c r="AD105" s="93"/>
      <c r="AE105" s="90"/>
      <c r="AF105" s="98"/>
      <c r="AH105" s="105"/>
      <c r="AI105" s="106"/>
      <c r="AJ105" s="103"/>
      <c r="AK105" s="111"/>
      <c r="AM105" s="79"/>
      <c r="AN105" s="80"/>
      <c r="AO105" s="77"/>
      <c r="AP105" s="85"/>
      <c r="AR105" s="92"/>
      <c r="AS105" s="93"/>
      <c r="AT105" s="90"/>
      <c r="AU105" s="98"/>
    </row>
    <row r="106" spans="1:48" ht="15" thickBot="1">
      <c r="A106" s="48"/>
      <c r="B106" s="64" t="s">
        <v>108</v>
      </c>
      <c r="C106" s="64"/>
      <c r="D106" s="64"/>
      <c r="E106" s="38"/>
      <c r="F106" s="38"/>
      <c r="G106" s="114">
        <f>SUM(G5:G104)</f>
        <v>0</v>
      </c>
      <c r="H106" s="36"/>
      <c r="I106" s="112"/>
      <c r="J106" s="112"/>
      <c r="K106" s="103"/>
      <c r="L106" s="113">
        <f>SUM(L5:L104)</f>
        <v>0</v>
      </c>
      <c r="N106" s="86"/>
      <c r="O106" s="86"/>
      <c r="P106" s="77"/>
      <c r="Q106" s="87">
        <f>SUM(Q5:Q104)</f>
        <v>0</v>
      </c>
      <c r="S106" s="99"/>
      <c r="T106" s="99"/>
      <c r="U106" s="90"/>
      <c r="V106" s="100">
        <f>SUM(V5:V104)</f>
        <v>0</v>
      </c>
      <c r="X106" s="86"/>
      <c r="Y106" s="86"/>
      <c r="Z106" s="77"/>
      <c r="AA106" s="87">
        <f>SUM(AA5:AA104)</f>
        <v>0</v>
      </c>
      <c r="AC106" s="99"/>
      <c r="AD106" s="99"/>
      <c r="AE106" s="90"/>
      <c r="AF106" s="100">
        <f>SUM(AF5:AF104)</f>
        <v>0</v>
      </c>
      <c r="AH106" s="112"/>
      <c r="AI106" s="112"/>
      <c r="AJ106" s="103"/>
      <c r="AK106" s="113">
        <f>SUM(AK5:AK104)</f>
        <v>0</v>
      </c>
      <c r="AM106" s="86"/>
      <c r="AN106" s="86"/>
      <c r="AO106" s="77"/>
      <c r="AP106" s="87">
        <f>SUM(AP5:AP104)</f>
        <v>0</v>
      </c>
      <c r="AR106" s="99"/>
      <c r="AS106" s="99"/>
      <c r="AT106" s="90"/>
      <c r="AU106" s="100">
        <f>SUM(AU5:AU104)</f>
        <v>0</v>
      </c>
      <c r="AV106" s="114">
        <f>SUM(L106+Q106+V106+AA106+AF106+AK106+AP106+AU106)</f>
        <v>0</v>
      </c>
    </row>
    <row r="107" spans="1:48" ht="16.2" thickTop="1">
      <c r="A107" s="51"/>
      <c r="B107" s="39"/>
      <c r="C107" s="43"/>
      <c r="D107" s="32"/>
      <c r="E107" s="33"/>
      <c r="F107" s="33"/>
      <c r="G107" s="33"/>
      <c r="H107" s="33"/>
      <c r="I107" s="33"/>
      <c r="J107" s="33"/>
      <c r="K107" s="33"/>
      <c r="L107" s="33"/>
      <c r="N107" s="43"/>
      <c r="O107" s="32"/>
      <c r="Q107" s="33"/>
      <c r="S107" s="43"/>
      <c r="T107" s="32"/>
      <c r="V107" s="33"/>
    </row>
  </sheetData>
  <mergeCells count="9">
    <mergeCell ref="C3:G3"/>
    <mergeCell ref="S3:V3"/>
    <mergeCell ref="X3:AA3"/>
    <mergeCell ref="AM3:AP3"/>
    <mergeCell ref="AR3:AU3"/>
    <mergeCell ref="I3:L3"/>
    <mergeCell ref="AC3:AF3"/>
    <mergeCell ref="AH3:AK3"/>
    <mergeCell ref="N3:Q3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&amp;L&amp;"Arial,Regular"&amp;8&amp;K000000Hverfisgarður við Lynggötu, Urriðaholti
Garðabæ&amp;R&amp;"Arial,Regular"&amp;8&amp;K000000Tilboðsskrá
1 Frágangur lóðar</oddHeader>
    <oddFooter>&amp;L&amp;"Arial,Regular"&amp;8&amp;K000000Landslag ehf&amp;C&amp;"Arial,Regular"&amp;8&amp;K000000&amp;P</oddFooter>
  </headerFooter>
  <rowBreaks count="1" manualBreakCount="1"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Tilboðsblað</vt:lpstr>
      <vt:lpstr>8 Frágangur lóðar</vt:lpstr>
      <vt:lpstr>'8 Frágangur lóðar'!Print_Area</vt:lpstr>
      <vt:lpstr>Tilboðsblað!Print_Area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Halldór Eyjólfsson</dc:creator>
  <cp:lastModifiedBy>Eiður Páll Birgisson</cp:lastModifiedBy>
  <cp:lastPrinted>2024-03-11T13:09:26Z</cp:lastPrinted>
  <dcterms:created xsi:type="dcterms:W3CDTF">2013-05-24T11:39:00Z</dcterms:created>
  <dcterms:modified xsi:type="dcterms:W3CDTF">2024-03-11T13:09:56Z</dcterms:modified>
</cp:coreProperties>
</file>