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770" windowWidth="20640" windowHeight="2775" tabRatio="744" activeTab="4"/>
  </bookViews>
  <sheets>
    <sheet name="Safnblað" sheetId="1" r:id="rId1"/>
    <sheet name="1 Aðstaða" sheetId="2" r:id="rId2"/>
    <sheet name="3 Lagnir og loftr." sheetId="3" r:id="rId3"/>
    <sheet name="4 Rafkerfi" sheetId="4" r:id="rId4"/>
    <sheet name="5 Frágangur innanhúss" sheetId="5" r:id="rId5"/>
  </sheets>
  <definedNames>
    <definedName name="_xlnm.Print_Area" localSheetId="1">'1 Aðstaða'!$A$1:$F$31</definedName>
    <definedName name="_xlnm.Print_Area" localSheetId="2">'3 Lagnir og loftr.'!$A$1:$F$473</definedName>
    <definedName name="_xlnm.Print_Area" localSheetId="3">'4 Rafkerfi'!$A$1:$F$206</definedName>
    <definedName name="_xlnm.Print_Area" localSheetId="4">'5 Frágangur innanhúss'!$A$1:$F$250</definedName>
    <definedName name="_xlnm.Print_Titles" localSheetId="1">'1 Aðstaða'!$1:$2</definedName>
    <definedName name="_xlnm.Print_Titles" localSheetId="2">'3 Lagnir og loftr.'!$1:$1</definedName>
    <definedName name="_xlnm.Print_Titles" localSheetId="3">'4 Rafkerfi'!$1:$1</definedName>
    <definedName name="_xlnm.Print_Titles" localSheetId="4">'5 Frágangur innanhúss'!$1:$2</definedName>
  </definedNames>
  <calcPr fullCalcOnLoad="1"/>
</workbook>
</file>

<file path=xl/sharedStrings.xml><?xml version="1.0" encoding="utf-8"?>
<sst xmlns="http://schemas.openxmlformats.org/spreadsheetml/2006/main" count="2137" uniqueCount="1110">
  <si>
    <t>Númer</t>
  </si>
  <si>
    <t>Verkþáttur</t>
  </si>
  <si>
    <t>Eining</t>
  </si>
  <si>
    <t>m</t>
  </si>
  <si>
    <t>heild</t>
  </si>
  <si>
    <t>Magn</t>
  </si>
  <si>
    <t>stk</t>
  </si>
  <si>
    <t>Ein.verð</t>
  </si>
  <si>
    <t>Heildarverð</t>
  </si>
  <si>
    <t>Verkhluti</t>
  </si>
  <si>
    <t>3  :  Lagnir og loftræsing</t>
  </si>
  <si>
    <t>4  :  Rafkerfi</t>
  </si>
  <si>
    <t>kr.</t>
  </si>
  <si>
    <t>Tilboðsverð kr. að vsk. meðtöldum</t>
  </si>
  <si>
    <t>samtals</t>
  </si>
  <si>
    <t xml:space="preserve"> 1.</t>
  </si>
  <si>
    <t>1.1</t>
  </si>
  <si>
    <t>1.1.1</t>
  </si>
  <si>
    <t>Byggingargirðing</t>
  </si>
  <si>
    <t>Girðing í kringum byggingarsvæðið</t>
  </si>
  <si>
    <t xml:space="preserve"> m²</t>
  </si>
  <si>
    <t>lm</t>
  </si>
  <si>
    <t>3.1</t>
  </si>
  <si>
    <t>1</t>
  </si>
  <si>
    <t>2</t>
  </si>
  <si>
    <t>3</t>
  </si>
  <si>
    <t>4</t>
  </si>
  <si>
    <t>5</t>
  </si>
  <si>
    <t>6</t>
  </si>
  <si>
    <t>3.1.2</t>
  </si>
  <si>
    <t>7</t>
  </si>
  <si>
    <t>8</t>
  </si>
  <si>
    <t>9</t>
  </si>
  <si>
    <t>4.</t>
  </si>
  <si>
    <t>RAFKERFI</t>
  </si>
  <si>
    <t>4.1</t>
  </si>
  <si>
    <t>LÁGSPENNA</t>
  </si>
  <si>
    <t>Dósir</t>
  </si>
  <si>
    <t>4.2</t>
  </si>
  <si>
    <t>4.2.1</t>
  </si>
  <si>
    <t>4.2.2</t>
  </si>
  <si>
    <t>4.3</t>
  </si>
  <si>
    <t>4.3.1</t>
  </si>
  <si>
    <t>4.3.2</t>
  </si>
  <si>
    <t>LAGNIR</t>
  </si>
  <si>
    <t>Regnvatnslagnir</t>
  </si>
  <si>
    <t>Gjaldlaus liður</t>
  </si>
  <si>
    <t>LAGNALEIÐIR</t>
  </si>
  <si>
    <t>Pípur og samskeyti</t>
  </si>
  <si>
    <t>16-20mm plastpípa/plastbarki</t>
  </si>
  <si>
    <t>4.2 Lagnaleiðir, samtals:</t>
  </si>
  <si>
    <t>Ídráttataugar og strengir</t>
  </si>
  <si>
    <r>
      <t>Strengur 5x1,5mm</t>
    </r>
    <r>
      <rPr>
        <vertAlign val="superscript"/>
        <sz val="10"/>
        <rFont val="Arial"/>
        <family val="2"/>
      </rPr>
      <t>2</t>
    </r>
  </si>
  <si>
    <t>Hitastrengir í niðurföll</t>
  </si>
  <si>
    <t>4.3 Lágspenna, samtals:</t>
  </si>
  <si>
    <t>4.4</t>
  </si>
  <si>
    <t>4.5</t>
  </si>
  <si>
    <t>LAMPAR OG PERUR</t>
  </si>
  <si>
    <t>4.5.1</t>
  </si>
  <si>
    <t>Lampar og perur</t>
  </si>
  <si>
    <t>4.5 Lampar og perur, samtals:</t>
  </si>
  <si>
    <t xml:space="preserve"> </t>
  </si>
  <si>
    <t>4. RAFKERFI, samtals, flutt á safnblað:</t>
  </si>
  <si>
    <t>1.1. Aðstaða, samtals:</t>
  </si>
  <si>
    <t>Allar tilgreindar upphæður eru að meðtöldum 24 % virðisaukaskatti</t>
  </si>
  <si>
    <t>SAFNBLAÐ</t>
  </si>
  <si>
    <t>Tímavinna og álagning</t>
  </si>
  <si>
    <t>klst</t>
  </si>
  <si>
    <t>Tímavinna iðnaðarmanns</t>
  </si>
  <si>
    <t>Tímavinna verkamanns</t>
  </si>
  <si>
    <t>Urriðaholtsskóli  Garðabæ    1. áfangi</t>
  </si>
  <si>
    <t>Flutt á tilboðsblað í verklýsingu</t>
  </si>
  <si>
    <t>1.1.2</t>
  </si>
  <si>
    <t>Aðstöðusköpun og rekstur vinnusvæðis</t>
  </si>
  <si>
    <t xml:space="preserve">heild </t>
  </si>
  <si>
    <t>5  :  Frágangur innanhúss</t>
  </si>
  <si>
    <t xml:space="preserve">           </t>
  </si>
  <si>
    <t>JARÐBINDING OG BRÁÐABIRGÐALAGNIR</t>
  </si>
  <si>
    <t>4.1.1</t>
  </si>
  <si>
    <t>4.1.2</t>
  </si>
  <si>
    <t>Spennujöfnun</t>
  </si>
  <si>
    <t>Spennujöfnun vatnspípukerfis</t>
  </si>
  <si>
    <t>Spennujöfnun sérkerfa</t>
  </si>
  <si>
    <t>Bráðabirgðalanir</t>
  </si>
  <si>
    <t>Lagnastigar</t>
  </si>
  <si>
    <t>600mm netstigi m. festingum og jarðb.</t>
  </si>
  <si>
    <t>400mm netstigi m. festingum og jarðb.</t>
  </si>
  <si>
    <t>300mm netstigi m. festingum og jarðb.</t>
  </si>
  <si>
    <t>200mm netstigi m. festingum og jarðb.</t>
  </si>
  <si>
    <t>20mm álpípa m/járnstólum</t>
  </si>
  <si>
    <t>4.2.3</t>
  </si>
  <si>
    <t>R/T dós</t>
  </si>
  <si>
    <t>Veggdós</t>
  </si>
  <si>
    <t>Tengidós utanáliggjandi á loft/vegg</t>
  </si>
  <si>
    <t>Tengidós á netstiga (á tækjaplötu)</t>
  </si>
  <si>
    <t>4.2.4</t>
  </si>
  <si>
    <t>Tenglarennur</t>
  </si>
  <si>
    <t>Tenglarenna ál</t>
  </si>
  <si>
    <t>4.2.5</t>
  </si>
  <si>
    <t>Brunaþéttingar</t>
  </si>
  <si>
    <t>Brunaklípa, 75mm með kjarnaborun í gegnum 200mm þykkan vegg</t>
  </si>
  <si>
    <r>
      <t>Strengur 3 x 1,5 mm</t>
    </r>
    <r>
      <rPr>
        <vertAlign val="superscript"/>
        <sz val="10"/>
        <rFont val="Arial"/>
        <family val="2"/>
      </rPr>
      <t>2</t>
    </r>
  </si>
  <si>
    <r>
      <t>Strengur 3 x 2,5 mm</t>
    </r>
    <r>
      <rPr>
        <vertAlign val="superscript"/>
        <sz val="10"/>
        <rFont val="Arial"/>
        <family val="2"/>
      </rPr>
      <t>2</t>
    </r>
  </si>
  <si>
    <r>
      <t>Strengur 5x16mm</t>
    </r>
    <r>
      <rPr>
        <vertAlign val="superscript"/>
        <sz val="10"/>
        <rFont val="Arial"/>
        <family val="2"/>
      </rPr>
      <t>2</t>
    </r>
  </si>
  <si>
    <r>
      <t>Ölflex 3x1,0 mm</t>
    </r>
    <r>
      <rPr>
        <vertAlign val="superscript"/>
        <sz val="10"/>
        <rFont val="Arial"/>
        <family val="2"/>
      </rPr>
      <t xml:space="preserve">2 </t>
    </r>
  </si>
  <si>
    <r>
      <t>Ölflex 5x1,0 mm</t>
    </r>
    <r>
      <rPr>
        <vertAlign val="superscript"/>
        <sz val="10"/>
        <rFont val="Arial"/>
        <family val="2"/>
      </rPr>
      <t xml:space="preserve">2 </t>
    </r>
  </si>
  <si>
    <t>Tenglar</t>
  </si>
  <si>
    <t>Tengill, einfaldur í raðefni 16A</t>
  </si>
  <si>
    <t>Tengill, einfaldur 16A utanáliggjandi IP44</t>
  </si>
  <si>
    <t>4.3.3</t>
  </si>
  <si>
    <t>Rofar</t>
  </si>
  <si>
    <t>Þrýstirofi, einfaldur í raðefni</t>
  </si>
  <si>
    <t>Þrýstirofi, tvöfaldur í raðefni</t>
  </si>
  <si>
    <t>Hreyfiskynjari; 360° utanáliggjandi</t>
  </si>
  <si>
    <t>4.3.4</t>
  </si>
  <si>
    <t>Tengi</t>
  </si>
  <si>
    <t>4.3.5</t>
  </si>
  <si>
    <t>Dælur</t>
  </si>
  <si>
    <t>4.3.6</t>
  </si>
  <si>
    <t>Gólfhitakerfi</t>
  </si>
  <si>
    <t>Stokkhitanemi</t>
  </si>
  <si>
    <t>Stjórnstöð gólfhitakerfis</t>
  </si>
  <si>
    <t>4.3.7</t>
  </si>
  <si>
    <t>VÉLRÆN LOFTRÆSING</t>
  </si>
  <si>
    <t>4.4.1</t>
  </si>
  <si>
    <t>Töflur loftræsikerfa</t>
  </si>
  <si>
    <t>4.4.2</t>
  </si>
  <si>
    <t>Spjaldlokur</t>
  </si>
  <si>
    <t>Spjaldlokur, tenging</t>
  </si>
  <si>
    <t>4.4.3</t>
  </si>
  <si>
    <t>Bruna- og reyklokur</t>
  </si>
  <si>
    <t>4.4 vélræn loftræsing, samtals:</t>
  </si>
  <si>
    <t>4.6</t>
  </si>
  <si>
    <t>TÖFLUR OG TÖFLUBÚNAÐUR</t>
  </si>
  <si>
    <t>4.6.1</t>
  </si>
  <si>
    <t>4.6.2</t>
  </si>
  <si>
    <t>Greinatöflur</t>
  </si>
  <si>
    <t>4.6.3</t>
  </si>
  <si>
    <t>Aflrofar</t>
  </si>
  <si>
    <t>Aflrofi 160A sjá töfluteikningu</t>
  </si>
  <si>
    <t>4.6.4</t>
  </si>
  <si>
    <t>Skilrofar</t>
  </si>
  <si>
    <t>Skilrofi, 80A</t>
  </si>
  <si>
    <t>4.6.5</t>
  </si>
  <si>
    <t>Sjálfvör</t>
  </si>
  <si>
    <t>Sjálfvar, 1x10 - 16A</t>
  </si>
  <si>
    <t>Sjálfvar, 3x50A</t>
  </si>
  <si>
    <t>Sjálfvar, 3x63A</t>
  </si>
  <si>
    <t>4.6.6</t>
  </si>
  <si>
    <t>Lekastraumsrofar</t>
  </si>
  <si>
    <t>Lekastraumsrofi, 63A/0,03A 4 póla</t>
  </si>
  <si>
    <t>4.6.7</t>
  </si>
  <si>
    <t>Lekastraumssjálfvör</t>
  </si>
  <si>
    <t>Lekastraumssjálfvör, 13A/0,03A 2 póla</t>
  </si>
  <si>
    <t>4.6.8</t>
  </si>
  <si>
    <t>Stýriliðar</t>
  </si>
  <si>
    <t>Spólurofi, 3x25A NO snertur</t>
  </si>
  <si>
    <t>Sólúr</t>
  </si>
  <si>
    <t>4.6.9</t>
  </si>
  <si>
    <t>Raðklemmur</t>
  </si>
  <si>
    <t>4.6.10</t>
  </si>
  <si>
    <t>Mælastöðvar</t>
  </si>
  <si>
    <t>Kafli 4.6 töflur og töflubúnaður, samtals:</t>
  </si>
  <si>
    <t>4.7</t>
  </si>
  <si>
    <t>DALI KERFI</t>
  </si>
  <si>
    <t>DALI router</t>
  </si>
  <si>
    <t>4.7.2</t>
  </si>
  <si>
    <t>DALI inngangseining</t>
  </si>
  <si>
    <t>4f inngangseining á bakvið rofa</t>
  </si>
  <si>
    <t>Forritun</t>
  </si>
  <si>
    <t>Forritun skv. forritunarlýsingu</t>
  </si>
  <si>
    <t>Handbók, prófun og kennsla</t>
  </si>
  <si>
    <t>4.8</t>
  </si>
  <si>
    <t>SMÁSPENNA</t>
  </si>
  <si>
    <t>4.8.1</t>
  </si>
  <si>
    <t>Smáspennutöflur</t>
  </si>
  <si>
    <t>Smáspennuskápur í leikskóla, ca. 2000x800x800mm með sökkli</t>
  </si>
  <si>
    <t>4.8.2</t>
  </si>
  <si>
    <t>Fjarskiptatenglar</t>
  </si>
  <si>
    <t>Fjarskiptatengill Cat6 í raðefni, tvöfaldur m/öllu</t>
  </si>
  <si>
    <t xml:space="preserve">Fjarskiptatengill Cat6, einfaldur utanáliggjandi á tækjaplötu í boxi m/öllu </t>
  </si>
  <si>
    <t>4.8.3</t>
  </si>
  <si>
    <t>Strengir</t>
  </si>
  <si>
    <t>Fjarskiptastrengur Cat6</t>
  </si>
  <si>
    <t>Ljósleiðarastrengur, 8x08/125 (SM)</t>
  </si>
  <si>
    <t>4.9</t>
  </si>
  <si>
    <t>BRUNAVIÐVÖRUNARKERFI</t>
  </si>
  <si>
    <t>Stjórnstöð</t>
  </si>
  <si>
    <t>4.9.2</t>
  </si>
  <si>
    <t>Útstöð</t>
  </si>
  <si>
    <t>4.9.3</t>
  </si>
  <si>
    <t>Skynjarar</t>
  </si>
  <si>
    <t>Optískir reykskynjarar í sökkli</t>
  </si>
  <si>
    <t>Gaumljós innfellt í loft fyrir reyksknjara ofan lofts.</t>
  </si>
  <si>
    <t>Handboðar</t>
  </si>
  <si>
    <t>Viðvörunarbjöllur</t>
  </si>
  <si>
    <t>Viðvörunarbjöllur 6"</t>
  </si>
  <si>
    <t>Stýrieiningar</t>
  </si>
  <si>
    <t>Inngangseiningar</t>
  </si>
  <si>
    <t>Loftræsistokkaskynjarar</t>
  </si>
  <si>
    <t>Yfirlitsmynd</t>
  </si>
  <si>
    <t>Prófanir, úttekt og forritun</t>
  </si>
  <si>
    <t>brunastrengur, 2x2x0,8 J-Y(ST)Y</t>
  </si>
  <si>
    <t>4.10</t>
  </si>
  <si>
    <t>ÖRYGGIS- OG AÐGANGSSTÝRIKERFI</t>
  </si>
  <si>
    <t>4.10.1</t>
  </si>
  <si>
    <t>Stjórnstöð öryggiskerfis</t>
  </si>
  <si>
    <t>4.10.2</t>
  </si>
  <si>
    <t>Talnaborð</t>
  </si>
  <si>
    <t>4.10.3</t>
  </si>
  <si>
    <t>Hurðanemar</t>
  </si>
  <si>
    <t>4.10.4</t>
  </si>
  <si>
    <t>Vatnsskynjarar</t>
  </si>
  <si>
    <t>4.10.5</t>
  </si>
  <si>
    <t>Hljóðgjafi</t>
  </si>
  <si>
    <t>4.10.6</t>
  </si>
  <si>
    <t>Stjórnstöð aðgangsstýrikerfis</t>
  </si>
  <si>
    <t>4.10.7</t>
  </si>
  <si>
    <t>Aðgangskortalesarar</t>
  </si>
  <si>
    <t>Aðgangskortalesari með hnappaborði</t>
  </si>
  <si>
    <t>4.10.8</t>
  </si>
  <si>
    <t>Hurðaseglar/raflæsing</t>
  </si>
  <si>
    <t>4.10.9</t>
  </si>
  <si>
    <t>Aðgangskort</t>
  </si>
  <si>
    <t>Aðgangsskort</t>
  </si>
  <si>
    <t>4.10.10</t>
  </si>
  <si>
    <t>Hugbúnaður, uppsetning, sérstillingar og kennsla</t>
  </si>
  <si>
    <t>4.10.11</t>
  </si>
  <si>
    <t>Cat5e</t>
  </si>
  <si>
    <t>Frárennslislagnir</t>
  </si>
  <si>
    <t>3.1.1</t>
  </si>
  <si>
    <t>Skólplagnir</t>
  </si>
  <si>
    <t>Lagnir úr plasti</t>
  </si>
  <si>
    <t>DN32 mm PP rör með tengistykkjum</t>
  </si>
  <si>
    <t>DN50 mm PP rör með tengistykkjum</t>
  </si>
  <si>
    <t>DN110 mm PP rör með tengistykkjum</t>
  </si>
  <si>
    <t>Fínstilling á stútum og gólfniðurföllum í gólfplötu- úrtökum og steypa upp í úrtök skv. verklýsingu</t>
  </si>
  <si>
    <t>stk.</t>
  </si>
  <si>
    <t>Lagnir úr SML steypujánsrörum</t>
  </si>
  <si>
    <t>DN50 mm PJ rör með tengistykkjum</t>
  </si>
  <si>
    <t>DN70 mm PJ rör með tengistykkjum</t>
  </si>
  <si>
    <t>DN110 mm PJ rör með tengistykkjum</t>
  </si>
  <si>
    <t>Lekaprófun á skólplögn</t>
  </si>
  <si>
    <t>10</t>
  </si>
  <si>
    <t>3.1.3</t>
  </si>
  <si>
    <t>Jarðvatnslagnir</t>
  </si>
  <si>
    <t>Engar jarðvatnslagnir eru í þessu útboði</t>
  </si>
  <si>
    <t>3.1.4</t>
  </si>
  <si>
    <t>Gólfniðurföll</t>
  </si>
  <si>
    <t>Gólfniðurfall, auðkennt GN-2, sjá verklýsingu</t>
  </si>
  <si>
    <t>Gólfniðurfall, auðkennt GN-3, sjá verklýsingu</t>
  </si>
  <si>
    <t>Gólfniðurfall, auðkennt GN-4, sjá verklýsingu</t>
  </si>
  <si>
    <t>3.1.5</t>
  </si>
  <si>
    <t>Kjarnabora ø70 mm fyrir skólplagnir</t>
  </si>
  <si>
    <t>3.1.6</t>
  </si>
  <si>
    <t>Þéttingar með frárennslislögnum</t>
  </si>
  <si>
    <t>Þétting með rörum þar sem lagnir ganga í gegnum brunahólf, sbr. verklýsingu</t>
  </si>
  <si>
    <t>Þétting með rörum í léttum veggjum skv. lýsingu</t>
  </si>
  <si>
    <t>3.2</t>
  </si>
  <si>
    <t>Neysluvatnslagnir</t>
  </si>
  <si>
    <t>3.2.1</t>
  </si>
  <si>
    <t>Pípur, tengistykki og einangrun</t>
  </si>
  <si>
    <t>Ryðfríar pípur</t>
  </si>
  <si>
    <t>15x1,0 mm ryðfrí rör, einangruð</t>
  </si>
  <si>
    <t>18x1,0 mm ryðfrí rör, einangruð</t>
  </si>
  <si>
    <t>22x1,2 mm ryðfrí rör, einangruð</t>
  </si>
  <si>
    <t>28x1,2 mm ryðfrí rör, einangruð</t>
  </si>
  <si>
    <t>3.2.2</t>
  </si>
  <si>
    <t>Lokar og annar búnaður</t>
  </si>
  <si>
    <t>Lokar DN15 mm</t>
  </si>
  <si>
    <t>Lokar DN20 mm</t>
  </si>
  <si>
    <t>Lokar DN25 mm</t>
  </si>
  <si>
    <t>11</t>
  </si>
  <si>
    <t>12</t>
  </si>
  <si>
    <t>Loftpúðar stærð DN20</t>
  </si>
  <si>
    <t>13</t>
  </si>
  <si>
    <t>Hitastýrðir hringrásarlokarlokar DN15 á tengingu bakrásar í niðurklæddum loftum, skv. v.lýsingu</t>
  </si>
  <si>
    <t>14</t>
  </si>
  <si>
    <t>15</t>
  </si>
  <si>
    <t>16</t>
  </si>
  <si>
    <t>17</t>
  </si>
  <si>
    <t>18</t>
  </si>
  <si>
    <t>Útikranar skv. verklýsingu</t>
  </si>
  <si>
    <t>3.2.3</t>
  </si>
  <si>
    <t>Hitunarbúnaður fyrir heitt neysluvatn</t>
  </si>
  <si>
    <t>3.2.4</t>
  </si>
  <si>
    <t>Skolun kerfis og prófun</t>
  </si>
  <si>
    <t>Skolun neysluvatnskerfis og þrýstiprófun skv. verklýsingu</t>
  </si>
  <si>
    <t>3.2.5</t>
  </si>
  <si>
    <t>Merkingar o.fl.</t>
  </si>
  <si>
    <t>Merkingar á pípum, lokum og tækjum skv. verklýsingu</t>
  </si>
  <si>
    <t>3.2.6</t>
  </si>
  <si>
    <t>Kjarnaborun fyrir neysluvatnslagnir</t>
  </si>
  <si>
    <t>3.2.7</t>
  </si>
  <si>
    <t>Þéttingar með neysluvatnslögnum</t>
  </si>
  <si>
    <t>3.3</t>
  </si>
  <si>
    <t>Hitalagnir</t>
  </si>
  <si>
    <t>Stálpípur og tengistykki</t>
  </si>
  <si>
    <t>12x1,2 mm svört stálrör húðuð</t>
  </si>
  <si>
    <t>DN10 mm svört stálrör einangruð</t>
  </si>
  <si>
    <t>DN15 mm svört stálrör einangruð</t>
  </si>
  <si>
    <t>DN20 mm svört stálrör einangruð</t>
  </si>
  <si>
    <t>DN25 mm svört stálrör einangruð</t>
  </si>
  <si>
    <t>DN32 mm svört stálrör einangruð</t>
  </si>
  <si>
    <t>DN40 mm svört stálrör einangruð</t>
  </si>
  <si>
    <t>Gólfhitalagnir</t>
  </si>
  <si>
    <t>Gólfhitalögn PEXa - ø17x2,0 mm</t>
  </si>
  <si>
    <t>Tengingar plast/stál DN15</t>
  </si>
  <si>
    <t>3.3.3</t>
  </si>
  <si>
    <t>Lokar</t>
  </si>
  <si>
    <t>Lokar DN10 mm</t>
  </si>
  <si>
    <t>Stillilokar með mælistút, TA-STAD 10/09</t>
  </si>
  <si>
    <t>Stillilokar með mælistút, TA-STAD 20</t>
  </si>
  <si>
    <t>Öryggislokar skv. verklýsingu</t>
  </si>
  <si>
    <t>Mælistútar fyrir þrýstings- og hitastigsmælinga</t>
  </si>
  <si>
    <t>3.3.4</t>
  </si>
  <si>
    <t>Ýmis búnaður</t>
  </si>
  <si>
    <t>Þrýstimælir skv. verklýsingu</t>
  </si>
  <si>
    <t>Kerfi 31 - Lokað hitakerfi</t>
  </si>
  <si>
    <t>Loftskilja skv. verklýsingu</t>
  </si>
  <si>
    <t>Vatnshitanemar með vösum skv. verklýsingu</t>
  </si>
  <si>
    <t>19</t>
  </si>
  <si>
    <t>Þrýstingsrofi skv. verklýsingu</t>
  </si>
  <si>
    <t>20</t>
  </si>
  <si>
    <t>21</t>
  </si>
  <si>
    <t>22</t>
  </si>
  <si>
    <t>23</t>
  </si>
  <si>
    <t>Tengigrind með plötuvarmaskipti, dælu, stjórnloka, þrýstingsrofa, vatnshitanema, þenslukeri o.fl. eins og fram kemur í verklýsingu.</t>
  </si>
  <si>
    <t>Kerfi 40 - Snjóbræðslukerfi</t>
  </si>
  <si>
    <t>24</t>
  </si>
  <si>
    <t>25</t>
  </si>
  <si>
    <t>26</t>
  </si>
  <si>
    <t>27</t>
  </si>
  <si>
    <t>3.3.5</t>
  </si>
  <si>
    <t>Ofnar og ofnlokar</t>
  </si>
  <si>
    <t>Ofnlokar með lofthitastýrðum stjórnhaus skv. verklýsingu</t>
  </si>
  <si>
    <t>Vatnshitastýrður bakrásarlokar</t>
  </si>
  <si>
    <t>Stillité á ofna með tengistút til tæmingar eða áfyllingar skv. verklýsingu</t>
  </si>
  <si>
    <t>3.3.6</t>
  </si>
  <si>
    <t>Skolun allra hitakerfa og þrýstiprófun skv. verklýsingu</t>
  </si>
  <si>
    <t>Kjarnaborun fyrir hitalagnir</t>
  </si>
  <si>
    <t>Þéttingar með hitalögnum</t>
  </si>
  <si>
    <t>3.3.10</t>
  </si>
  <si>
    <t>Fylling á lokuð kerfi</t>
  </si>
  <si>
    <t>Áfylling á lokað vatnskerfi (K-31) með íblöndunarefni skv. verklýsingu, hér vinnuliður</t>
  </si>
  <si>
    <t>lítrar</t>
  </si>
  <si>
    <t>Frostlögur 33% Ethylene glycol blanda skv. verklýsingu, hér sem efnisliður</t>
  </si>
  <si>
    <t>3.3.11</t>
  </si>
  <si>
    <t>Stillingar og lokafrágangur</t>
  </si>
  <si>
    <t>Mælingar og stillingar á og strenglokum skv. verklýsingu</t>
  </si>
  <si>
    <t>Skýrsla yfir mælingar og stillingar skv. v.lýsingu</t>
  </si>
  <si>
    <t>Lokafrágangur skv. verklýsingu</t>
  </si>
  <si>
    <t>3.4</t>
  </si>
  <si>
    <t>Hreinlætisbúnaður</t>
  </si>
  <si>
    <t>3.4.1</t>
  </si>
  <si>
    <t>Vatnssalerni</t>
  </si>
  <si>
    <t>b) Vegghengd salerni með innbyggðum skolkassa, gerð fyrir fatlaða (lengri skál) skv. verklýsingu</t>
  </si>
  <si>
    <t>b) Stuðningsarmar (sett) við salerni skv. verklýsingu</t>
  </si>
  <si>
    <t>3.4.2</t>
  </si>
  <si>
    <t>Handlaugar</t>
  </si>
  <si>
    <t>3.4.3</t>
  </si>
  <si>
    <t>Stálvaskar í borði</t>
  </si>
  <si>
    <t>a) stálvaskar í vinnuborðum skv. verklýsingu</t>
  </si>
  <si>
    <t>b) Stálvaskur í eldhúsinnréttingu skv. verklýsingu</t>
  </si>
  <si>
    <t>3.4.4</t>
  </si>
  <si>
    <t xml:space="preserve">Ræstivaskar </t>
  </si>
  <si>
    <t>Ræstivaskar með stálbaki skv. verklýsingu</t>
  </si>
  <si>
    <t>3.4.5</t>
  </si>
  <si>
    <t>3.5</t>
  </si>
  <si>
    <t>Vatnsúðakerfi</t>
  </si>
  <si>
    <t>3.5.1</t>
  </si>
  <si>
    <t>Tenging heimæðar</t>
  </si>
  <si>
    <t>3.5.2</t>
  </si>
  <si>
    <t>Pípur og tengistykki</t>
  </si>
  <si>
    <t>Galvanhúðaðar pípur og tengistykki</t>
  </si>
  <si>
    <t>DN80</t>
  </si>
  <si>
    <t>DN100</t>
  </si>
  <si>
    <t>Svartar pípur og tengistykki</t>
  </si>
  <si>
    <t>DN25</t>
  </si>
  <si>
    <t>DN32</t>
  </si>
  <si>
    <t>DN40</t>
  </si>
  <si>
    <t>DN50</t>
  </si>
  <si>
    <t>DN65</t>
  </si>
  <si>
    <t>3.5.3</t>
  </si>
  <si>
    <t>Barkar</t>
  </si>
  <si>
    <t>Stálbarkar, meðallengd 600 mm</t>
  </si>
  <si>
    <t>3.5.4</t>
  </si>
  <si>
    <t>Upphengi og festingar</t>
  </si>
  <si>
    <t>Upphengi og festingar skv. Verklýsingu</t>
  </si>
  <si>
    <t>3.5.5</t>
  </si>
  <si>
    <t>Jarðskjálftafestur</t>
  </si>
  <si>
    <t>Þverstífur</t>
  </si>
  <si>
    <t>Festur</t>
  </si>
  <si>
    <t>3.5.6</t>
  </si>
  <si>
    <t>Kjarnaborun</t>
  </si>
  <si>
    <t xml:space="preserve">Kjarnaborun, göt ø40 mm til ø70 mm </t>
  </si>
  <si>
    <t xml:space="preserve">Kjarnaborun, göt ø80 mm til ø130 mm </t>
  </si>
  <si>
    <t>3.5.7</t>
  </si>
  <si>
    <t>Þéttingar með lögnum</t>
  </si>
  <si>
    <t>3.5.8</t>
  </si>
  <si>
    <t>Úðastútar</t>
  </si>
  <si>
    <t xml:space="preserve">Gerð 1: Niðurvísandi úðarar (Ú1), hálfinnfelldir með rósettu, sjá nánar í verklýsingu </t>
  </si>
  <si>
    <t xml:space="preserve">Gerð 2: Uppvísandi úðarar (Ú2), sjá nánar í verklýsingu </t>
  </si>
  <si>
    <t>3.5.9</t>
  </si>
  <si>
    <t>Lokar og búnaður</t>
  </si>
  <si>
    <t>Lokar:</t>
  </si>
  <si>
    <t>Spjaldloki (Butterfly loki) vaktaður, DN100</t>
  </si>
  <si>
    <t>Varðloki:</t>
  </si>
  <si>
    <t>Kúlulokar:</t>
  </si>
  <si>
    <t>DN 25</t>
  </si>
  <si>
    <t>Búnaður:</t>
  </si>
  <si>
    <t>3.5.10</t>
  </si>
  <si>
    <t>Tenging á prófunarlögn</t>
  </si>
  <si>
    <t>3.5.11</t>
  </si>
  <si>
    <t>Málun pípna</t>
  </si>
  <si>
    <t>3.5.12</t>
  </si>
  <si>
    <t>Þrýstingsprófun</t>
  </si>
  <si>
    <t>3.5.13</t>
  </si>
  <si>
    <t>Merking loka og búnaðar</t>
  </si>
  <si>
    <t>Merking loka og búnaðar skv. verklýsingu</t>
  </si>
  <si>
    <t>3.5.14</t>
  </si>
  <si>
    <t>Prófun og úttekt kerfisins</t>
  </si>
  <si>
    <t>3.5.15</t>
  </si>
  <si>
    <t>Upplýsingar um efni og tæki</t>
  </si>
  <si>
    <t>3.7</t>
  </si>
  <si>
    <t>3.7.1</t>
  </si>
  <si>
    <t>Stokkar og tengistykki</t>
  </si>
  <si>
    <t>Kanntaðir stokkar:</t>
  </si>
  <si>
    <t>kg</t>
  </si>
  <si>
    <t>Sívalir stokkar:</t>
  </si>
  <si>
    <t>Beygjur:</t>
  </si>
  <si>
    <t>Söðlar 90°: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</si>
  <si>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</si>
  <si>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</si>
  <si>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</si>
  <si>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</si>
  <si>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</si>
  <si>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</si>
  <si>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</si>
  <si>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</si>
  <si>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</si>
  <si>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Söðlar 45°:</t>
  </si>
  <si>
    <t>37</t>
  </si>
  <si>
    <t>38</t>
  </si>
  <si>
    <t>39</t>
  </si>
  <si>
    <t>40</t>
  </si>
  <si>
    <t>41</t>
  </si>
  <si>
    <t>Minnkun: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</si>
  <si>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</si>
  <si>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</si>
  <si>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</si>
  <si>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</si>
  <si>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</si>
  <si>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</si>
  <si>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</si>
  <si>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</si>
  <si>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</si>
  <si>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</si>
  <si>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</si>
  <si>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Lok:</t>
  </si>
  <si>
    <t>53</t>
  </si>
  <si>
    <t>Lokun stokkenda til varnar óhreinindum meðan á framkvæmdum stendur</t>
  </si>
  <si>
    <t>heild.</t>
  </si>
  <si>
    <t>54</t>
  </si>
  <si>
    <t>55</t>
  </si>
  <si>
    <t>56</t>
  </si>
  <si>
    <t>57</t>
  </si>
  <si>
    <t>Mjúktengi:</t>
  </si>
  <si>
    <t>58</t>
  </si>
  <si>
    <t>Gaumlúgur:</t>
  </si>
  <si>
    <t>59</t>
  </si>
  <si>
    <t>3.7.2</t>
  </si>
  <si>
    <t>Einangrun:</t>
  </si>
  <si>
    <t>3.7.3</t>
  </si>
  <si>
    <t>Lokur:</t>
  </si>
  <si>
    <t>Spjaldlokur með mótor (ML):</t>
  </si>
  <si>
    <t>Bruna- og reyklokur með mótor (BRL):</t>
  </si>
  <si>
    <t>Bruna- og reyklokaloka skv. lýsingu, stærð Ø 125 mm</t>
  </si>
  <si>
    <t>Stillilokur (SL):</t>
  </si>
  <si>
    <t>Stilliloka, stærð Ø 315 mm</t>
  </si>
  <si>
    <t>Stilliloka, stærð Ø 200 mm</t>
  </si>
  <si>
    <t>Stilliloka, stærð Ø 160 mm</t>
  </si>
  <si>
    <t>Stilliloka, stærð Ø 125 mm</t>
  </si>
  <si>
    <t>3.7.4</t>
  </si>
  <si>
    <t>Hljóðdeyfar:</t>
  </si>
  <si>
    <t>3.7.5</t>
  </si>
  <si>
    <t>Ristar og ventlar:</t>
  </si>
  <si>
    <t>Innblástursristar:</t>
  </si>
  <si>
    <t>IR01: Rist Eagle Ca 160-600-4v + ALSc 125-160 frá Swegon eða sambærilegt</t>
  </si>
  <si>
    <t>IR02: Rist Eagle Ca 200-600-4v + ALSc 125-200 frá Swegon eða sambærilegt</t>
  </si>
  <si>
    <t>IR03: Rist Eagle Ca 200-600-4v + ALSc 160-200 frá Swegon eða sambærilegt</t>
  </si>
  <si>
    <t>IR-04: Rist Eagle Ca 250-600-4v + ALSc 160-250 frá Swegon eða sambærilegt</t>
  </si>
  <si>
    <t>Útsogsristar og ventlar:</t>
  </si>
  <si>
    <t>ÚR01: Rist Pelican  160-600-4v + ALSc 125-160 frá Swegon eða sambærilegt</t>
  </si>
  <si>
    <t>ÚR02: Rist Pelican  200-600-4v + ALSc 160-200 frá Swegon eða sambærilegt</t>
  </si>
  <si>
    <t>ÚR03: Rist CRL 160 + MBB 125-160 frá Lindab eða sambærilegt</t>
  </si>
  <si>
    <t>ÚV01: Ventill KSO 100 frá Flaktwoods eða sambærilegt</t>
  </si>
  <si>
    <t>ÚV02: Ventill KSO 125 frá Flaktwoods eða sambærilegt</t>
  </si>
  <si>
    <t>ÚV03: Ventill KSO 160 frá Flaktwoods eða sambærilegt</t>
  </si>
  <si>
    <t>Yfirstraumsristar:</t>
  </si>
  <si>
    <t>YR01: Rist CIRCOa 125 Double frá Swegon eða sambærilegt</t>
  </si>
  <si>
    <t>Útliloftsristar:</t>
  </si>
  <si>
    <t>3.7.6</t>
  </si>
  <si>
    <t>Tækjabúnaður og fylgihlutir:</t>
  </si>
  <si>
    <t>3.7.7</t>
  </si>
  <si>
    <t>Stjórntæki:</t>
  </si>
  <si>
    <t>Stokkhitamælar -20 til +40°C</t>
  </si>
  <si>
    <t>Stokkhitamælar 0 til +40°C</t>
  </si>
  <si>
    <t>Uppsetning á stokkhitanemum sem fylgja samstæðum (vinnuliður)</t>
  </si>
  <si>
    <t>Stokkhitanemar fyrir hitastýringu gólfhita, efnis- og vinnuliður (uppsetning)</t>
  </si>
  <si>
    <t>Stjórnkerfi fyrir bruna- og reyklokur, skv. verklýsingu. Hér er um að ræða efnislið</t>
  </si>
  <si>
    <t>3.7.8</t>
  </si>
  <si>
    <t>Raftenging á loftræsikerfum:</t>
  </si>
  <si>
    <t>Aðkoma loftræsiverktaka að raftengingu stjórnbúnaðar skv. verklýsingu</t>
  </si>
  <si>
    <t>3.7.9</t>
  </si>
  <si>
    <t>Merkingar:</t>
  </si>
  <si>
    <t>Merkja skal öll tæki og búnað samkvæmt verklýsingu og teikningum.</t>
  </si>
  <si>
    <t>3.7.10</t>
  </si>
  <si>
    <t>Stilling og prófun:</t>
  </si>
  <si>
    <t>Virkni kerfa og tækja prófuð ásamt skýrslu um niðurstöður prófana.</t>
  </si>
  <si>
    <t>Mælingar og stilling á öllum kerfum ásamt skýrslu eins og verklýsing segir til um..</t>
  </si>
  <si>
    <t>3.7.11</t>
  </si>
  <si>
    <t>3.7.12</t>
  </si>
  <si>
    <t>Þétting með stokkum</t>
  </si>
  <si>
    <t xml:space="preserve">Þétting með stokkum skv. lið 3.7.11.1 </t>
  </si>
  <si>
    <t>Þétting með ø200 mm stokkum í gati veggjar 250 x 250 mm</t>
  </si>
  <si>
    <r>
      <t>m</t>
    </r>
    <r>
      <rPr>
        <vertAlign val="superscript"/>
        <sz val="10"/>
        <rFont val="Arial"/>
        <family val="2"/>
      </rPr>
      <t>2</t>
    </r>
  </si>
  <si>
    <t>3.3.1</t>
  </si>
  <si>
    <t>3.3.2</t>
  </si>
  <si>
    <t>5.</t>
  </si>
  <si>
    <t>FRGÁNGUR INNANHÚSS</t>
  </si>
  <si>
    <t>5.1</t>
  </si>
  <si>
    <t>5.1.3</t>
  </si>
  <si>
    <t>Gólfílögn og flotun gólfa</t>
  </si>
  <si>
    <t>Flotun</t>
  </si>
  <si>
    <t>5.1.4</t>
  </si>
  <si>
    <t>Sandspörtlun steyptra flata</t>
  </si>
  <si>
    <t>5.2</t>
  </si>
  <si>
    <t>TRÉSMÍÐI</t>
  </si>
  <si>
    <t>5.2.1</t>
  </si>
  <si>
    <t>5.1 Múrverk, sandspörtlun, ílögn og fl. samtals</t>
  </si>
  <si>
    <t>5.2  Trésmíði, samtals</t>
  </si>
  <si>
    <t>5.2.2</t>
  </si>
  <si>
    <t>Kerisloft 600 x 600 mm</t>
  </si>
  <si>
    <t>5.2.5</t>
  </si>
  <si>
    <t>Hljóðdeifiplötur á veggi</t>
  </si>
  <si>
    <t>5.4</t>
  </si>
  <si>
    <t>MÁLUN</t>
  </si>
  <si>
    <t>5.4.1</t>
  </si>
  <si>
    <t>5.4.2</t>
  </si>
  <si>
    <t xml:space="preserve">Málun og spörtlun </t>
  </si>
  <si>
    <t>5.4.4</t>
  </si>
  <si>
    <t>Rykbinding ofan loftaklæðningar</t>
  </si>
  <si>
    <t>Rykbinding</t>
  </si>
  <si>
    <t>5.5.</t>
  </si>
  <si>
    <t>FLÍSALÖGN</t>
  </si>
  <si>
    <t>Flísalögn gólfa og veggja</t>
  </si>
  <si>
    <t xml:space="preserve"> 5.5.  Flísalögn, samtals</t>
  </si>
  <si>
    <t>DÚKALÖGN</t>
  </si>
  <si>
    <t>5.6.1.</t>
  </si>
  <si>
    <t>Dúkalögn gólfa</t>
  </si>
  <si>
    <t>5.6</t>
  </si>
  <si>
    <t>5.4 Málun, samtals</t>
  </si>
  <si>
    <t>5.6 Dúkalögn, samtals</t>
  </si>
  <si>
    <t>5.7</t>
  </si>
  <si>
    <t>INNIHURÐIR OG GLUGGAR</t>
  </si>
  <si>
    <t>5.7.1</t>
  </si>
  <si>
    <t>5.7 Innihurðir og gluggar, samtals</t>
  </si>
  <si>
    <t>5.8</t>
  </si>
  <si>
    <t>FASTAR NNRÉTTINGAR</t>
  </si>
  <si>
    <t>5.8.1</t>
  </si>
  <si>
    <t xml:space="preserve">IN-1  Skóhillur </t>
  </si>
  <si>
    <t>IH-3  Hurð og sambyggður glerveggur</t>
  </si>
  <si>
    <t>IH-3s  Hurð og sambyggður glerveggur</t>
  </si>
  <si>
    <t>Fastar innréttingar</t>
  </si>
  <si>
    <t>Kerfisloft</t>
  </si>
  <si>
    <t>Léttir veggir</t>
  </si>
  <si>
    <t>Málun og spörtlun gipsveggja</t>
  </si>
  <si>
    <t>Veggir ofan kerfislofta</t>
  </si>
  <si>
    <t>Töfludúkur (breidd 1,2 m)</t>
  </si>
  <si>
    <t>5.9</t>
  </si>
  <si>
    <t>Speglar og speglafestingar</t>
  </si>
  <si>
    <t>5.9.1</t>
  </si>
  <si>
    <t>5.9.2</t>
  </si>
  <si>
    <t>Annar búnaður á snyrtiherbergjum</t>
  </si>
  <si>
    <t>1  :  Aðstaða og rekstur</t>
  </si>
  <si>
    <t>Útboð 05 - Fullnaðarfrágangur húss að innan</t>
  </si>
  <si>
    <t xml:space="preserve">AÐSTAÐA og REKSTUR </t>
  </si>
  <si>
    <t>5.1.5</t>
  </si>
  <si>
    <t>Gólfsteypa</t>
  </si>
  <si>
    <t>VeggjagerðV-1  (veggir)</t>
  </si>
  <si>
    <t>VeggjagerðV-1  (skjört)</t>
  </si>
  <si>
    <t>5.2.3</t>
  </si>
  <si>
    <t>5.3</t>
  </si>
  <si>
    <t>MÁLMSMÍÐI</t>
  </si>
  <si>
    <t>5.3.1</t>
  </si>
  <si>
    <t>5.3.2</t>
  </si>
  <si>
    <t>5.3 Málmsmíði, samtals</t>
  </si>
  <si>
    <t>5.5.1.</t>
  </si>
  <si>
    <t>ÝMSAR INNRÉTTINGAR OG BÚNAÐUR</t>
  </si>
  <si>
    <t>5.9.3</t>
  </si>
  <si>
    <t>Gardínur (screen) rafdrifnar</t>
  </si>
  <si>
    <t>65</t>
  </si>
  <si>
    <t>Rafdrifnar screen-gardínur (h=2385 mm)</t>
  </si>
  <si>
    <t>IN-12 Innrétting í vinnurými kennara</t>
  </si>
  <si>
    <t>IN-13  Fatahengi nemenda</t>
  </si>
  <si>
    <t>IN-15  Innrétting i kennsludeildum</t>
  </si>
  <si>
    <t>IN-16b  Innréttinga í afgreiðslu og móttöku</t>
  </si>
  <si>
    <t>IN-16a  Innréttinga í afgreiðslu og móttöku</t>
  </si>
  <si>
    <t>IN-14a  Innrétting í kaffistofu starfsmanna</t>
  </si>
  <si>
    <t>IN-14b  Innrétting í kaffistofu starfsmanna</t>
  </si>
  <si>
    <t>IN-14c  Innrétting í kaffistofu starfsmanna</t>
  </si>
  <si>
    <t>IN-17a  Fatahengi starfsfólks</t>
  </si>
  <si>
    <t>IN-17b  Skápar starfsfólks</t>
  </si>
  <si>
    <t>5.9  Ýmsar innréttingar og búnaður, samtals</t>
  </si>
  <si>
    <t>5.8  Fastar innréttingar, samtals</t>
  </si>
  <si>
    <t>Speglar 70 x 150 sm (öll salerni)</t>
  </si>
  <si>
    <t>Speglar 100 x 200 sm  (miðrými starfsmanna)</t>
  </si>
  <si>
    <t>Salernispappírshylki</t>
  </si>
  <si>
    <t>Sápuskammtarar</t>
  </si>
  <si>
    <t>Handþurkuhylki</t>
  </si>
  <si>
    <t>Ruslafata veggfest</t>
  </si>
  <si>
    <t>Snagar</t>
  </si>
  <si>
    <t>5.2.4</t>
  </si>
  <si>
    <t>Þrep og set við svalir</t>
  </si>
  <si>
    <t>Þrep og set ÞS-1</t>
  </si>
  <si>
    <t>Þrep og set ÞS-2</t>
  </si>
  <si>
    <t>Þrep og set ÞS-3</t>
  </si>
  <si>
    <t>Handrið HA-1  Ummál 33 m - radíus 5.3 m</t>
  </si>
  <si>
    <t>Handrið HA-2  Ummál 20 m - radíus 3.3 m</t>
  </si>
  <si>
    <t>Handrið HA-3  Ummál 11 m - radíus 1.7 m</t>
  </si>
  <si>
    <t>Handrið HA-4  Ummál 7.5 m - radíus 1.2 m</t>
  </si>
  <si>
    <t>Uppbygging gólfa tónlistarýmis (fljótandi)</t>
  </si>
  <si>
    <t>Stenull 50  mm</t>
  </si>
  <si>
    <t>Spónarplötur - 2 lög</t>
  </si>
  <si>
    <t>5.2.6</t>
  </si>
  <si>
    <t>SB-1     L=435 sm</t>
  </si>
  <si>
    <t>SB-2     L=1235 sm</t>
  </si>
  <si>
    <t>SB-3     L=690 sm</t>
  </si>
  <si>
    <t>SB-4     L=690 sm</t>
  </si>
  <si>
    <t>SB-6     L=260 sm</t>
  </si>
  <si>
    <t>SB-5     L=485 sm</t>
  </si>
  <si>
    <t>SB-7     L=230 sm</t>
  </si>
  <si>
    <t>SB-8     L=700 sm</t>
  </si>
  <si>
    <t>SB-9     L=480 sm</t>
  </si>
  <si>
    <t>SB-10     L=400 sm</t>
  </si>
  <si>
    <t>SB-13     L=9800 sm</t>
  </si>
  <si>
    <t>SB-12     L=290 sm</t>
  </si>
  <si>
    <t>SB-11     L=430 sm</t>
  </si>
  <si>
    <t>IN-9a Hillur B= 30sm  L=200 sm</t>
  </si>
  <si>
    <t>IN-9b Hillur B= 50 sm L=200 sm</t>
  </si>
  <si>
    <t>Festingar sólbekkja og raflagnastokks</t>
  </si>
  <si>
    <t>Handrið HA-5 (umhverfis tröppu op)</t>
  </si>
  <si>
    <t>Handrið HA-6 (með tröppum 11 x 2m))</t>
  </si>
  <si>
    <t>Þrep og set ÞS-4</t>
  </si>
  <si>
    <t>155</t>
  </si>
  <si>
    <t>2965</t>
  </si>
  <si>
    <t>5.4.5</t>
  </si>
  <si>
    <t>Lökkun gólfa</t>
  </si>
  <si>
    <t>Timburhurðir og gluggar</t>
  </si>
  <si>
    <t>5.7.3</t>
  </si>
  <si>
    <t>5.7.4</t>
  </si>
  <si>
    <t>5.7.5</t>
  </si>
  <si>
    <t>IH-26  Einföld hurð</t>
  </si>
  <si>
    <t>IH-27  Einföld hurð</t>
  </si>
  <si>
    <t>IH-27s  Einföld hurð</t>
  </si>
  <si>
    <t>IN-19  Innrétting í tónlistarstofu  (kaffi)</t>
  </si>
  <si>
    <t>FV-1  felliveggur 300 x 570m m. gögnughurð</t>
  </si>
  <si>
    <t>IH-20  Tvöföld innri anddyrishurð og glerveggur</t>
  </si>
  <si>
    <t>Loftræsihýsi á þaki</t>
  </si>
  <si>
    <t>Álklæðning</t>
  </si>
  <si>
    <t>VeggjagerðV-2  (tónlist)</t>
  </si>
  <si>
    <t>VeggjagerðV-3 (tónlist)</t>
  </si>
  <si>
    <t>VeggjagerðV-4 (klæðning)</t>
  </si>
  <si>
    <t>VeggjagerðV-5  (loftrsæistokkur)</t>
  </si>
  <si>
    <t>VeggjagerðV-6  (loftræsistokkur)</t>
  </si>
  <si>
    <t>Ílögn - 10 sm yfir hitlögn í anddyri</t>
  </si>
  <si>
    <t>5.1.6</t>
  </si>
  <si>
    <t>Gólfsteypa og bending í múrbrot í kjallara</t>
  </si>
  <si>
    <t>Múrað að gluggum og hurðum</t>
  </si>
  <si>
    <t>Sandspörtlun veggja (3,2 m hæð)</t>
  </si>
  <si>
    <t>m²</t>
  </si>
  <si>
    <t>1.1.5</t>
  </si>
  <si>
    <t>1.1.3</t>
  </si>
  <si>
    <t>Innbrota- og brunaviðvörunarkerfi á verktíma</t>
  </si>
  <si>
    <t>1.2</t>
  </si>
  <si>
    <t>BREEAM VOTTUN</t>
  </si>
  <si>
    <t>1.2.1</t>
  </si>
  <si>
    <t>Umhverfis- og félagsl. ábyrgð skv. BREEAM</t>
  </si>
  <si>
    <t>1.2.2</t>
  </si>
  <si>
    <t>Umhverisstjórnun á byggingarstað</t>
  </si>
  <si>
    <t>1.2. Breeam vottun, samtals:</t>
  </si>
  <si>
    <t xml:space="preserve"> 1. AÐSTAÐA, REKSTUR OG BREEAM   samtals flutt á safnblað:</t>
  </si>
  <si>
    <t>Slípun og viðgerð steyptra veggja</t>
  </si>
  <si>
    <t>Slípun og viðgerð veggja  (hæð 3,2 m)</t>
  </si>
  <si>
    <t>5.4.3</t>
  </si>
  <si>
    <t>Málun allra steyptra- og sandspartlaðra flata</t>
  </si>
  <si>
    <t>45x95 grind í veggi -  Botnreim.</t>
  </si>
  <si>
    <t>45x145 grind í veggi</t>
  </si>
  <si>
    <t xml:space="preserve">45x145 sperrur í þak </t>
  </si>
  <si>
    <t>Grenikrossviðarklæðning á þak 21mm</t>
  </si>
  <si>
    <t>Festingar</t>
  </si>
  <si>
    <t>BMF 105 vinkill styrktur</t>
  </si>
  <si>
    <t>BMF 90 vinkill</t>
  </si>
  <si>
    <t>Frönsk skrúfa 10mm L=90, Galv</t>
  </si>
  <si>
    <t>Borðaboltar 10mm með skífu L=140,  Galv</t>
  </si>
  <si>
    <t>Snittteinn M12 8.8  L=400mm með borun og límingu</t>
  </si>
  <si>
    <t>Múrboltar 10mm með skífu L=140,  Galv</t>
  </si>
  <si>
    <t>Tréskrúfa 6mm L=90, Galv</t>
  </si>
  <si>
    <t>Tréskrúfa 6mm L=120, Galv</t>
  </si>
  <si>
    <t>Tréskrúfa 6mm L=65, Galv</t>
  </si>
  <si>
    <t>Senmentsbundnar plötur (Viroc) á veggi</t>
  </si>
  <si>
    <t>Polyurethanlím</t>
  </si>
  <si>
    <t>Einangrun (þak og veggir 100 mm)</t>
  </si>
  <si>
    <t xml:space="preserve">Þakpappi </t>
  </si>
  <si>
    <t>Álkantur þaks</t>
  </si>
  <si>
    <t>Hljóðdúkur milli laga</t>
  </si>
  <si>
    <t>Grind og klæðningar</t>
  </si>
  <si>
    <t>Sandspörtlun inn að gluggum (50 m²)</t>
  </si>
  <si>
    <t>Málun inn að gluggum og hurðum</t>
  </si>
  <si>
    <t>Ílögn  - 10 sm jafna mishæð í tónl.rýmum</t>
  </si>
  <si>
    <t>Múrað umhverfis og að núv. gluggum (50 m²)</t>
  </si>
  <si>
    <t>Veggpanelar 600 x 2000 mm</t>
  </si>
  <si>
    <t>Málun á stálhlutum</t>
  </si>
  <si>
    <t>Sýnilegar lagnir</t>
  </si>
  <si>
    <t xml:space="preserve">lm </t>
  </si>
  <si>
    <t>Ofanljósstrokka - viðgerð og málun</t>
  </si>
  <si>
    <t>Handrið og handlistar</t>
  </si>
  <si>
    <t>Stálsúlur í miðrými</t>
  </si>
  <si>
    <t xml:space="preserve">m² </t>
  </si>
  <si>
    <t>Flísalögn gólfa (þ.m.t. sökkulflísar)</t>
  </si>
  <si>
    <t>Flísalögn veggja  (þ.m.t. gólflistar)</t>
  </si>
  <si>
    <t>5.6.2</t>
  </si>
  <si>
    <t>5.6.3</t>
  </si>
  <si>
    <t>Burstamottur í anddyrum</t>
  </si>
  <si>
    <t>Stállisti umhverfis mottuþró</t>
  </si>
  <si>
    <t>IH-4  Hurð og sambyggður glerveggur (E30-CS)</t>
  </si>
  <si>
    <t>IH-4S  Hurð og sambyggður glerveggur (E30-CS)</t>
  </si>
  <si>
    <t>IH-5  Hurð og sambyggður glerveggur</t>
  </si>
  <si>
    <t>IH-5s  Hurð og sambyggður glerveggur</t>
  </si>
  <si>
    <t>IH-5  Hurð og sambyggður glerveggur  (E30-CS)</t>
  </si>
  <si>
    <t>IH-5s  Hurð og sambyggður glerveggur (E30-CS)</t>
  </si>
  <si>
    <t>IH-7s  Hurð og sambyggður glerveggur (E30-CS)</t>
  </si>
  <si>
    <t xml:space="preserve">IH-7  Hurð og sambyggður glerveggur  </t>
  </si>
  <si>
    <t xml:space="preserve">IH-8  Hurð og sambyggður glerveggur  </t>
  </si>
  <si>
    <t>IH-8  Hurð og sambyggður glerveggur (E30-CS)</t>
  </si>
  <si>
    <t xml:space="preserve">IH-8s  Hurð og sambyggður glerveggur </t>
  </si>
  <si>
    <t xml:space="preserve">IH-9  Hurð og sambyggður glerveggur  </t>
  </si>
  <si>
    <t>IH-9s  Hurð og sambyggður glerveggur</t>
  </si>
  <si>
    <t>IH-9a  Hurð og sambyggður glerveggur (E60-CS)</t>
  </si>
  <si>
    <t>IH-9as  Hurð og sambyggður glerveggur(E60-CS)</t>
  </si>
  <si>
    <t xml:space="preserve">IH-10  Tvöföld hurð (E30-CS) </t>
  </si>
  <si>
    <t xml:space="preserve">IH-11  Hurð og sambyggður glerveggur </t>
  </si>
  <si>
    <t xml:space="preserve">IH-11s Hurð og sambyggður glerveggur </t>
  </si>
  <si>
    <t xml:space="preserve">IH-12  Hurð og sambyggður glerveggur </t>
  </si>
  <si>
    <t xml:space="preserve">IH-12s Hurð og sambyggður glerveggur </t>
  </si>
  <si>
    <t xml:space="preserve">IH-13  Hurð og sambyggður glerveggur </t>
  </si>
  <si>
    <t xml:space="preserve">IH-14  Hurð og sambyggður glerveggur </t>
  </si>
  <si>
    <t xml:space="preserve">IH-15  Hurð og sambyggður glerveggur </t>
  </si>
  <si>
    <t xml:space="preserve">IH-16  Hurð og sambyggður glerveggur </t>
  </si>
  <si>
    <t xml:space="preserve">IH-17  Hurð og sambyggður glerveggur </t>
  </si>
  <si>
    <t xml:space="preserve">IH-19  Hurð og sambyggður glerveggur </t>
  </si>
  <si>
    <t>IH-18  Hurð og sambyggður glerveggur</t>
  </si>
  <si>
    <t>IH-21 Tvöf.hurð og sambyggður glerveggur úr áli</t>
  </si>
  <si>
    <t>IH-23  Hurð   (EI30-CS)</t>
  </si>
  <si>
    <t>IH-24  Hurð   (EI30-CS)</t>
  </si>
  <si>
    <t>IH-24s  Hurð   (EI30-CS)</t>
  </si>
  <si>
    <t>IV-1  Glerveggur  (E30)</t>
  </si>
  <si>
    <t>IV-2  Glerveggur  (E30)</t>
  </si>
  <si>
    <t>IV-3  Glerveggur  (E30)</t>
  </si>
  <si>
    <t>IV-4  Glerveggur  (E30)</t>
  </si>
  <si>
    <t>IH-25  Ein og hláfföld hurð</t>
  </si>
  <si>
    <t>Stálhurðir (EI60-CS)</t>
  </si>
  <si>
    <t>Anddyrishurðir (álhurðakerfi og gler)</t>
  </si>
  <si>
    <t>Felliveggir inni á kennsludeildum</t>
  </si>
  <si>
    <t>Stálhurð að loftr.hýsi  (utanhúss)  (60 x 110 sm)</t>
  </si>
  <si>
    <t>IH-28 Tvöföld br.hurð í miðrými 3,7 x 3m (E30-CS)</t>
  </si>
  <si>
    <t>IH-22  Hlið í tröppupalli</t>
  </si>
  <si>
    <t>IH-22s  Hlið í tröppupalli</t>
  </si>
  <si>
    <t xml:space="preserve">Handlistar </t>
  </si>
  <si>
    <t>Vegghandrið umhverfis op í millligólfi 2.h.</t>
  </si>
  <si>
    <t>Hanlista HA-1  Ummál 33 m - radíus 5.3 m</t>
  </si>
  <si>
    <t>Hanlista HA-2  Ummál 20 m - radíus 3.3 m</t>
  </si>
  <si>
    <t>Handlista HA-3  Ummál 11 m - radíus 1.7 m</t>
  </si>
  <si>
    <t>Handlista HA-4  Ummál 7.5 m - radíus 1.2 m</t>
  </si>
  <si>
    <t>Stálristar í gólf/op</t>
  </si>
  <si>
    <t>MÚRVERK</t>
  </si>
  <si>
    <t>3.0</t>
  </si>
  <si>
    <t>DN40 mm PP rör með tengistykkjum</t>
  </si>
  <si>
    <t>DN70 mm PP rör með tengistykkjum</t>
  </si>
  <si>
    <t>Lagnir í grunni DN100 PP1 með tengistykkjum</t>
  </si>
  <si>
    <t>Tengingar við eldri lagnir</t>
  </si>
  <si>
    <t>Tengingar við útloftunarrör við þak</t>
  </si>
  <si>
    <t>Tengingar inn á núverandi skólplögn í grunni sjá teikningu F.16</t>
  </si>
  <si>
    <t>Heild</t>
  </si>
  <si>
    <t>Eldvarnarkragið á núverandi DN100 regnvatnslagnir</t>
  </si>
  <si>
    <t>Engar regnvatnslagnir í þessu útboði</t>
  </si>
  <si>
    <t>Kjarnaborun og múrbrot fyrir frárennslisl.</t>
  </si>
  <si>
    <t>Kjarnabora ø120 mm fyrir skólplagnir</t>
  </si>
  <si>
    <t>Múrbrot í kjallaraplötu fyrir lagnir í grunni 4 m² og koma því til urðunar. Sjá teikningu F.16</t>
  </si>
  <si>
    <t>Gröftur fyrir lagnir í grunni og uppfylling og þjöppun með lögnum í grunni. Sjá teikningu F.16</t>
  </si>
  <si>
    <t>15x1,0 mm ryðfrí rör, óeinangruð</t>
  </si>
  <si>
    <t>Kúlulokar DN15 mm</t>
  </si>
  <si>
    <t>Kúlulokar DN20 mm</t>
  </si>
  <si>
    <t>Hitastýrt blöndunartæki fyrir útikrana</t>
  </si>
  <si>
    <t>Er ekki í þessu útboði</t>
  </si>
  <si>
    <t>Kjarnaborun, göt ø20 mm til ø50 mm</t>
  </si>
  <si>
    <t>Kjarnaborun í útvegg fyrir útikrana og klæðningu</t>
  </si>
  <si>
    <t>15x1,2 mm svört stálrör húðuð</t>
  </si>
  <si>
    <t>18x1,2 mm svört stálrör húðuð</t>
  </si>
  <si>
    <t>Stillilokar með mælistút, TA-STAD 15/14</t>
  </si>
  <si>
    <t>Hitamælar (kvikasilfurs) skv. verklýsingu</t>
  </si>
  <si>
    <t>Vatnssíur með tengistærð DN25 skv. v.lýsingu</t>
  </si>
  <si>
    <t>Stjórnlokar SL.31.22 og SL.31.23 við gólfhitakistur skv. verklýsingu</t>
  </si>
  <si>
    <t>Tengigrindur í skápum fyrir gólfhita.:</t>
  </si>
  <si>
    <t>Gólfhitagrind GHG.09 með öllu tilheyrandi skv. verklýsingu</t>
  </si>
  <si>
    <t>Gólfhitagrind GHG.10 með öllu tilheyrandi skv. verklýsingu</t>
  </si>
  <si>
    <t>Kerfi 33 - Lokað hitakerfi fyrir loftræsingu</t>
  </si>
  <si>
    <t>Búnaður í loftræsiklefa í kjallara:</t>
  </si>
  <si>
    <t>Dæla DÆ.33.1 með innbyggðri þrýstingsstýringu skv. verklýsingu</t>
  </si>
  <si>
    <t xml:space="preserve">Plötuvarmaskiptir VS.33.01, afköst og aðrar kröfur skv. verklýsingu </t>
  </si>
  <si>
    <t>Þensluker, 25 lítra, forþr. 0,5 bar</t>
  </si>
  <si>
    <t>Stjórnloki SL.31.01 á hitaveitu Kv=2,0, skv. verklýsingu</t>
  </si>
  <si>
    <t>Uppsetning á stjórnloka við EH.1.1 Kv=1,5</t>
  </si>
  <si>
    <t>Uppsetning á stjórnloka við EH.1.2 Kv=0,45</t>
  </si>
  <si>
    <t>Uppsetning á stjórnloka við EH.2.1 Kv=1,0</t>
  </si>
  <si>
    <t>Þrýstinemi í vatnsrás</t>
  </si>
  <si>
    <t>Hitunarbúnaður fyrir  loftræsikerfi 6</t>
  </si>
  <si>
    <t>Snjóbræðslukerfi tilheyrði fyrri áfanga.</t>
  </si>
  <si>
    <t>Ofnar, 133 stk. Varmagjöf 175.090 wött. Sjá nánar í ofnaskrá á teikningu nr. P.33 og P.50</t>
  </si>
  <si>
    <t>3.3.7</t>
  </si>
  <si>
    <t>3.3.8</t>
  </si>
  <si>
    <t>Kjarnaborun, göt ø70 mm til ø120 mm</t>
  </si>
  <si>
    <t>3.3.9</t>
  </si>
  <si>
    <t>Áfylling á lokað glycol-kerfi, staðbundin sem  þjóna loftræsikerfi 6 skv. verklýsingu, hér vinnuliður</t>
  </si>
  <si>
    <t>Íblöndunarefni til áfyllingar inn á vatnskerfi K-31, skv. verklýsingu, hér sem efnisliður. Hér er heildarvatnsmagn í kerfinu ásamt íblöndunarefni</t>
  </si>
  <si>
    <t>c) Vegghengd salerni með innbyggðum skolkassa skv. verklýsingu</t>
  </si>
  <si>
    <t>a) Handlaugar, vegghengdar skv. verklýsingu</t>
  </si>
  <si>
    <t>b) Handlaugar á snyrtingum hreyfihamlaðra, vegghengdar skv. verklýsingu</t>
  </si>
  <si>
    <t>Sturtubúnaður</t>
  </si>
  <si>
    <t>Sturtusett með hitastýrðu blöndunartæki fyrir sturtur skv. verklýsingu</t>
  </si>
  <si>
    <t>3.4.6</t>
  </si>
  <si>
    <t>Krani fyrir þvottavél</t>
  </si>
  <si>
    <t>Engin heimæð í þessum áfanga</t>
  </si>
  <si>
    <t xml:space="preserve">Gerð 2: Uppvísandi úðarar (Ú2) með hlífðargrind, sjá nánar í verklýsingu </t>
  </si>
  <si>
    <t xml:space="preserve">Gerð 4: Veggúðarar (Ú4), sjá nánar í verklýsingu </t>
  </si>
  <si>
    <t>Varaúðarar gerð Ú4 settir í núverandi skáp í inntaksklefa</t>
  </si>
  <si>
    <t>Spjaldloki (Butterfly loki) vaktaður, DN100. Færa núverandi loka á 1.hæð á lóðréttan stofn(vinnuliður)</t>
  </si>
  <si>
    <t>Brunaslöngur, 30 metra og skápur samkvæmt verklýsingu</t>
  </si>
  <si>
    <t>Engin varðloki í þessu útboði</t>
  </si>
  <si>
    <t>Flæðinemi (Flow Switch)</t>
  </si>
  <si>
    <r>
      <t xml:space="preserve">Prófunar- og tæmingarlokar með </t>
    </r>
    <r>
      <rPr>
        <sz val="10"/>
        <rFont val="Arial"/>
        <family val="2"/>
      </rPr>
      <t>k-gild 80</t>
    </r>
  </si>
  <si>
    <t>Lokar á stigleiðslu með STORZ tengi fyrir slökkvilið</t>
  </si>
  <si>
    <t>Tengingar inn á núverandi lagnir</t>
  </si>
  <si>
    <t>Engin prófunarlögn í þessu útboði</t>
  </si>
  <si>
    <t>DN25 máluð með olíumálingu skv. verklýsingu</t>
  </si>
  <si>
    <t>DN32 máluð með olíumálingu skv. verklýsingu</t>
  </si>
  <si>
    <t>DN100 máluð með olíumálingu skv. verklýsingu</t>
  </si>
  <si>
    <t>Samtals kafli 3.0</t>
  </si>
  <si>
    <t>4.1 jarðbinding og bráðabirgðalagnir, samtals:</t>
  </si>
  <si>
    <t>Tilfæring á lagnastiga í kjallara</t>
  </si>
  <si>
    <t>R/T dós í tenglarennu</t>
  </si>
  <si>
    <r>
      <t>Ídráttarvír 3 x 1,5 mm</t>
    </r>
    <r>
      <rPr>
        <vertAlign val="superscript"/>
        <sz val="10"/>
        <rFont val="Arial"/>
        <family val="2"/>
      </rPr>
      <t>2</t>
    </r>
  </si>
  <si>
    <r>
      <t>Strengur 3 x 4,0 mm</t>
    </r>
    <r>
      <rPr>
        <vertAlign val="superscript"/>
        <sz val="10"/>
        <rFont val="Arial"/>
        <family val="2"/>
      </rPr>
      <t>2</t>
    </r>
  </si>
  <si>
    <r>
      <t>Lausataugar með hraðtengjum 5x1,5mm</t>
    </r>
    <r>
      <rPr>
        <vertAlign val="superscript"/>
        <sz val="10"/>
        <rFont val="Arial"/>
        <family val="2"/>
      </rPr>
      <t>2</t>
    </r>
  </si>
  <si>
    <r>
      <t>Hátalarastrengur 2x2,5 mm</t>
    </r>
    <r>
      <rPr>
        <vertAlign val="superscript"/>
        <sz val="10"/>
        <rFont val="Arial"/>
        <family val="2"/>
      </rPr>
      <t xml:space="preserve">2 </t>
    </r>
  </si>
  <si>
    <t>Tengill í tenglarennu 3f</t>
  </si>
  <si>
    <t>Dæla fyrir hitakerfi, tenging</t>
  </si>
  <si>
    <t>Vegghitanemi</t>
  </si>
  <si>
    <t>Dæla fyrir gólfhitakerfi, tenging</t>
  </si>
  <si>
    <t>Tengingar í tengikassa á þaki</t>
  </si>
  <si>
    <t>Bruna- og reyklokur, Spennufæðing (dósir)</t>
  </si>
  <si>
    <t>Tafla með spennugjöfum</t>
  </si>
  <si>
    <t>L1 - Innfeldur lampi í kerfisloft</t>
  </si>
  <si>
    <t>L2 - Utanáliggjandi lampi á kerfislofti</t>
  </si>
  <si>
    <t>L3 - Iðnaðarlampi LED</t>
  </si>
  <si>
    <t>L4 - Ljós 600x600x50</t>
  </si>
  <si>
    <t>L5 - Hangandi ljós - Kringlótt</t>
  </si>
  <si>
    <t>L6 - Hangandi ljós - Ílangt</t>
  </si>
  <si>
    <t>NL1 - Neyðarljós innfellt í loft</t>
  </si>
  <si>
    <t>NL2 - Neyðarljós utanáliggjandi á lofti</t>
  </si>
  <si>
    <t>ÚT1 - Útljós</t>
  </si>
  <si>
    <t>LÚ7 - innfellt ljós í skyggni</t>
  </si>
  <si>
    <t>Aðaltafla</t>
  </si>
  <si>
    <t>Veggskápur ca. 1300x1400x250mm m/öllu</t>
  </si>
  <si>
    <t>LYFTUR</t>
  </si>
  <si>
    <t>Lyftur</t>
  </si>
  <si>
    <t>Kafli 4.7 Lyftur, samtals:</t>
  </si>
  <si>
    <t>Helvar Router 910 með tveimur DALI línum</t>
  </si>
  <si>
    <t>Helvar Router 910 með einni DALI línu</t>
  </si>
  <si>
    <t>4.8.4</t>
  </si>
  <si>
    <t>Kafli 4.8 DALI kerfi, samtals:</t>
  </si>
  <si>
    <t>Kafli 4.9 smáspenna, samtals:</t>
  </si>
  <si>
    <t>Stækkun stjórnstöðvar</t>
  </si>
  <si>
    <t>Hurðaseglar</t>
  </si>
  <si>
    <t>4.10.12</t>
  </si>
  <si>
    <t>Kafli 4.10 brunaviðvörunarkerfi, samtals:</t>
  </si>
  <si>
    <t>4.11</t>
  </si>
  <si>
    <t>4.11.1</t>
  </si>
  <si>
    <t>Stjórnstöðvar öryggiskerfis</t>
  </si>
  <si>
    <t>4.11.2</t>
  </si>
  <si>
    <t>4.11.3</t>
  </si>
  <si>
    <t>Hreyfiskynjari</t>
  </si>
  <si>
    <t>4.11.4</t>
  </si>
  <si>
    <t>4.11.5</t>
  </si>
  <si>
    <t>4.11.6</t>
  </si>
  <si>
    <t>4.11.7</t>
  </si>
  <si>
    <t>4.11.8</t>
  </si>
  <si>
    <t xml:space="preserve">Aðgangskortalesari </t>
  </si>
  <si>
    <t>4.11.9</t>
  </si>
  <si>
    <t>Raflæsing</t>
  </si>
  <si>
    <t>4.11.10</t>
  </si>
  <si>
    <t>Brotrofar</t>
  </si>
  <si>
    <t>Brotrofi - Grænn handboði</t>
  </si>
  <si>
    <t>4.11.11</t>
  </si>
  <si>
    <t>4.11.12</t>
  </si>
  <si>
    <t>4.11.13</t>
  </si>
  <si>
    <t>Cat5e skermaður</t>
  </si>
  <si>
    <t>Kafli 4.11 öryggis- og aðgangssýrikerfi, samtals:</t>
  </si>
  <si>
    <t>5. FRÁGANGUR INNANHÚSS, samtals flutt á safnblað:</t>
  </si>
  <si>
    <t>Handlista HA-5 (á vegg aðaltröppu)</t>
  </si>
  <si>
    <t>Handlista HA-6 (á vegg með tröppum við lyftu)</t>
  </si>
  <si>
    <t>Loftræsikerfi</t>
  </si>
  <si>
    <t>Kanntaðir stokkar og breytistykki í kerfum í kjallara, á 1.hæð og 2.hæð (Kerfi 1, 2 og 6)</t>
  </si>
  <si>
    <r>
      <t xml:space="preserve">Sívalur stokkur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mm</t>
    </r>
  </si>
  <si>
    <r>
      <t xml:space="preserve">Sívalur stokkur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mm</t>
    </r>
  </si>
  <si>
    <r>
      <t xml:space="preserve">Sívalur stokkur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mm</t>
    </r>
  </si>
  <si>
    <r>
      <t xml:space="preserve">Sívalur stokkur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mm utandyra, pólýhúðaður gulur skv. verklýsingu</t>
    </r>
  </si>
  <si>
    <r>
      <t xml:space="preserve">Sívalur stokkur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200 mm</t>
    </r>
  </si>
  <si>
    <r>
      <t xml:space="preserve">Sívalur stokkur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mm</t>
    </r>
  </si>
  <si>
    <r>
      <t xml:space="preserve">Sívalur stokkur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125 mm</t>
    </r>
  </si>
  <si>
    <r>
      <t xml:space="preserve">Sívalur stokkur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100 mm</t>
    </r>
  </si>
  <si>
    <r>
      <t xml:space="preserve">90°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mm</t>
    </r>
  </si>
  <si>
    <r>
      <t xml:space="preserve">45°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mm</t>
    </r>
  </si>
  <si>
    <r>
      <t xml:space="preserve">90°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mm</t>
    </r>
  </si>
  <si>
    <r>
      <t xml:space="preserve">45°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mm</t>
    </r>
  </si>
  <si>
    <r>
      <t xml:space="preserve">30°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mm</t>
    </r>
  </si>
  <si>
    <r>
      <t xml:space="preserve">90°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mm</t>
    </r>
  </si>
  <si>
    <r>
      <t xml:space="preserve">90°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mm utandyra, pólýhúðuð gul skv. verklýsingu</t>
    </r>
  </si>
  <si>
    <r>
      <t xml:space="preserve">45°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mm</t>
    </r>
  </si>
  <si>
    <r>
      <t xml:space="preserve">30°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mm</t>
    </r>
  </si>
  <si>
    <r>
      <t xml:space="preserve">15°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mm</t>
    </r>
  </si>
  <si>
    <r>
      <t xml:space="preserve">90°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200 mm</t>
    </r>
  </si>
  <si>
    <r>
      <t xml:space="preserve">45°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200 mm</t>
    </r>
  </si>
  <si>
    <r>
      <t xml:space="preserve">30°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200 mm</t>
    </r>
  </si>
  <si>
    <r>
      <t xml:space="preserve">90°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mm</t>
    </r>
  </si>
  <si>
    <r>
      <t xml:space="preserve">60°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mm</t>
    </r>
  </si>
  <si>
    <r>
      <t xml:space="preserve">45°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mm</t>
    </r>
  </si>
  <si>
    <r>
      <t xml:space="preserve">30°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mm</t>
    </r>
  </si>
  <si>
    <r>
      <t xml:space="preserve">90°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125 mm</t>
    </r>
  </si>
  <si>
    <r>
      <t xml:space="preserve">45°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125 mm</t>
    </r>
  </si>
  <si>
    <r>
      <t xml:space="preserve">30°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125 mm</t>
    </r>
  </si>
  <si>
    <r>
      <t xml:space="preserve">15°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125 mm</t>
    </r>
  </si>
  <si>
    <r>
      <t xml:space="preserve">90°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100 mm</t>
    </r>
  </si>
  <si>
    <r>
      <t xml:space="preserve">60°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100 mm</t>
    </r>
  </si>
  <si>
    <r>
      <t xml:space="preserve">45°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100 mm</t>
    </r>
  </si>
  <si>
    <r>
      <t xml:space="preserve">30°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100 mm</t>
    </r>
  </si>
  <si>
    <r>
      <t xml:space="preserve">15° beygja 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100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</si>
  <si>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400 - 400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</si>
  <si>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400 - 315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</si>
  <si>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400 - 250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</si>
  <si>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400 - 160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</si>
  <si>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400 - 100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</si>
  <si>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315 - 315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</si>
  <si>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315 - 200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</si>
  <si>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315 - 160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</si>
  <si>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315 - 125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</si>
  <si>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250 - 250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</si>
  <si>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250 - 200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</si>
  <si>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250 - 160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</si>
  <si>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250 - 125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</si>
  <si>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200 - 200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</si>
  <si>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200 - 160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</si>
  <si>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200 - 125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</si>
  <si>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160 - 160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</si>
  <si>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160 - 125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</si>
  <si>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160 - 100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</si>
  <si>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125 - 125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</si>
  <si>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125 - 100 mm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</si>
  <si>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mm á kanntað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</si>
  <si>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250 mm á kanntað</t>
    </r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</si>
  <si>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200 mm á kanntað</t>
    </r>
  </si>
  <si>
    <t>60</t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</si>
  <si>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160 mm á kanntað</t>
    </r>
  </si>
  <si>
    <t>61</t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</si>
  <si>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125 mm á kanntað</t>
    </r>
  </si>
  <si>
    <t>62</t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</si>
  <si>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100 mm á kanntað</t>
    </r>
  </si>
  <si>
    <t>63</t>
  </si>
  <si>
    <t>64</t>
  </si>
  <si>
    <t>66</t>
  </si>
  <si>
    <t>67</t>
  </si>
  <si>
    <t>68</t>
  </si>
  <si>
    <t>69</t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</si>
  <si>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400 - 200 mm</t>
    </r>
  </si>
  <si>
    <t>70</t>
  </si>
  <si>
    <t>71</t>
  </si>
  <si>
    <r>
      <t xml:space="preserve">Stærð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315 - 250 mm</t>
    </r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</si>
  <si>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</si>
  <si>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</si>
  <si>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</si>
  <si>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</si>
  <si>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</si>
  <si>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</si>
  <si>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</si>
  <si>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</si>
  <si>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</si>
  <si>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</si>
  <si>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</si>
  <si>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Blikklok á stokk ø250</t>
  </si>
  <si>
    <t>83</t>
  </si>
  <si>
    <t>Mjúktengi við samstæður og blásara</t>
  </si>
  <si>
    <t>84</t>
  </si>
  <si>
    <t>Gaumlúgur 500 x 500 mm</t>
  </si>
  <si>
    <r>
      <t>50 mm hitaeinangrun á kantaða stokka með rakavörn skv. verklýsingu. Rúmþyngd ullar a.m.k. 75 kg/m</t>
    </r>
    <r>
      <rPr>
        <vertAlign val="superscript"/>
        <sz val="10"/>
        <rFont val="Arial"/>
        <family val="2"/>
      </rPr>
      <t>3</t>
    </r>
  </si>
  <si>
    <r>
      <t>50 mm hitaeinangrun með rakavörn á sívala stokka skv. verklýsingu. Rúmþyngd ullar a.m.k. 40 kg/m</t>
    </r>
    <r>
      <rPr>
        <vertAlign val="superscript"/>
        <sz val="10"/>
        <rFont val="Arial"/>
        <family val="2"/>
      </rPr>
      <t>3</t>
    </r>
  </si>
  <si>
    <t>50 mm brunaeinangrun með föstu yfirborði skv. verklýsingu</t>
  </si>
  <si>
    <t>Spjaldlokur með af/á stýringu og gormlokun við samstæður. Stærð 1600x800 mm</t>
  </si>
  <si>
    <t>Spjaldlokur með af/á stýringu og gormlokun við samstæður. Stærð 1400x600 mm</t>
  </si>
  <si>
    <t>Spjaldlokur með af/á stýringu og gormlokun við samstæður. Stærð 1000x400 mm</t>
  </si>
  <si>
    <t>Spjaldloka með af/á stýringu í stokkakerfi. Stærð Ø 250 mm fyrir</t>
  </si>
  <si>
    <t>Bruna- og reyklokaloka skv. lýsingu, stærð 700x400 mm</t>
  </si>
  <si>
    <t>Bruna- og reyklokaloka skv. lýsingu, stærð 500x500 mm</t>
  </si>
  <si>
    <t>Bruna- og reyklokaloka skv. lýsingu, stærð 500x400 mm</t>
  </si>
  <si>
    <t>Bruna- og reyklokaloka skv. lýsingu, stærð 500x300 mm</t>
  </si>
  <si>
    <t>Bruna- og reyklokaloka skv. lýsingu, stærð 500x200 mm</t>
  </si>
  <si>
    <t>Bruna- og reyklokaloka skv. lýsingu, stærð 450x250 mm</t>
  </si>
  <si>
    <t>Bruna- og reyklokaloka skv. lýsingu, stærð 400x350 mm</t>
  </si>
  <si>
    <t>Bruna- og reyklokaloka skv. lýsingu, stærð 400x250 mm</t>
  </si>
  <si>
    <t>Bruna- og reyklokaloka skv. lýsingu, stærð 350x200 mm</t>
  </si>
  <si>
    <t>Bruna- og reyklokaloka skv. lýsingu, stærð 300x300 mm</t>
  </si>
  <si>
    <t>Bruna- og reyklokaloka skv. lýsingu, stærð Ø 315 mm</t>
  </si>
  <si>
    <t>Bruna- og reyklokaloka skv. lýsingu, stærð Ø 250 mm</t>
  </si>
  <si>
    <t>Bruna- og reyklokaloka skv. lýsingu, stærð Ø 200 mm</t>
  </si>
  <si>
    <t>Bruna- og reyklokaloka skv. lýsingu, stærð Ø 160 mm</t>
  </si>
  <si>
    <t>Bruna- og reyklokaloka skv. lýsingu, stærð Ø 100 mm</t>
  </si>
  <si>
    <t>Stilliloka, stærð 500x400 mm</t>
  </si>
  <si>
    <t>Stilliloka, stærð 500x350 mm</t>
  </si>
  <si>
    <t>Stilliloka, stærð 500x200 mm</t>
  </si>
  <si>
    <t>Stilliloka, stærð 400x400 mm</t>
  </si>
  <si>
    <t>Stilliloka, stærð 400x350 mm</t>
  </si>
  <si>
    <t>Stilliloka, stærð 400x250 mm</t>
  </si>
  <si>
    <t>Stilliloka, stærð 350x200 mm</t>
  </si>
  <si>
    <t>Stilliloka, stærð 300x300 mm</t>
  </si>
  <si>
    <t>Stilliloka, stærð Ø 400 mm</t>
  </si>
  <si>
    <t>Stilliloka, stærð Ø 250 mm</t>
  </si>
  <si>
    <t>Kantaðir hljóðdeyfar HD1.1, HD1.2, HD1.3 og HD1.4 við samstæðu í kerfi 1, tengistærð 1600 x 800 mm, nánar skv. lýsingu</t>
  </si>
  <si>
    <t>Kantaðir hljóðdeyfar HD2.1, HD2.2, HD2.3 og HD2.4 við samstæðu í kerfi 2, tengistærð 1400 x 600 mm, nánar skv. lýsingu</t>
  </si>
  <si>
    <t>Kantaður hljóðdeyfir HD6.1 við samstæðu í kerfi 6, tengistærð 700 x 600 mm, nánar skv. lýsingu</t>
  </si>
  <si>
    <t>Kantaðir hljóðdeyfar HD6.2, HD6.3 og HD6.4 við samstæðu í kerfi 6, tengistærð 1000 x 400 mm, nánar skv. lýsingu</t>
  </si>
  <si>
    <t>Sívalir hljóðdeyfar HD1.5, HD1.6, HD1.7, HD1.10, HD1.11 og HD 1.12 staðsettir í kennsluálmu á 1. hæð í kerfi 1 , tengistærð ø125, nánar skv. lýsingu</t>
  </si>
  <si>
    <t>Sívalir hljóðdeyfar HD1.15, HD1.16, HD1.17, HD1.18, HD1.18, HD1.19 og HD 6.9 staðsettir í kennsluálmu á 1.- og 2. hæð í kerfi 1 og stjórnunarálmu á 2.hæð í kerfi 6, tengistærð ø160, nánar skv. lýsingu</t>
  </si>
  <si>
    <t>Sívalir hljóðdeyfar HD6.7, HD6.8 og HD 6.14 staðsettir í stjórnunarálmu á 2.hæð í kerfi 6, tengistærð ø200, nánar skv. lýsingu</t>
  </si>
  <si>
    <t>Sívalir hljóðdeyfar HD1.8, HD1.9, HD1.13, HD1.14, HD1.20, HD1.21 og HD 1.22 staðsettir í kennsluálmu á 1. hæð í kerfi 1 og kjallara, tengistærð ø200, nánar skv. lýsingu</t>
  </si>
  <si>
    <t>Sívalir hljóðdeyfar HD1.22, HD1.23, HD6.6 og HD 6.13 staðsettir í smíðastofu á 1.hæð í kerfi 1 og stjórnunarálmu á 2.hæð í kerfi 6, tengistærð ø250, nánar skv. lýsingu</t>
  </si>
  <si>
    <t>Sívalir hljóðdeyfar HD2.5, HD6.5, HD6.10, HD6.11 og HD 6.12 staðsettir í miðrými á 1. hæð í kerfi 2 og stjórnunarálmu á 2.hæð í kerfi 6, tengistærð ø315, nánar skv. lýsingu</t>
  </si>
  <si>
    <t>Hljóðeinagrað safnbox, stærð LxBxH= 1750x800x700 mm. 50 mm hljóðeinagrun með föstu yfirborði, nánar skv. Teikningu og lýsingu</t>
  </si>
  <si>
    <t>IR-06: Rist Eagle Ca 250-600-4v + ALSc 200-250 frá Swegon eða sambærilegt</t>
  </si>
  <si>
    <t>IR-07: Rist Eagle Ca 315-600-4v + ALSc 200-315 frá Swegon eða sambærilegt</t>
  </si>
  <si>
    <t>IR-08: Rist Eagle Ca 400-600-4v + ALSc 315-400 frá Swegon eða sambærilegt</t>
  </si>
  <si>
    <t>IR-09: Rist Eagle Ca 315-600-4v + ALSc 250-315 frá Swegon eða sambærilegt</t>
  </si>
  <si>
    <t>ÚR05: Rist Pelican  250-600-4v + ALSc 200-250 frá Swegon eða sambærilegt</t>
  </si>
  <si>
    <t>ÚR06: Rist Pelican  315-600-4v + ALSc 250-315 frá Swegon eða sambærilegt</t>
  </si>
  <si>
    <t>ÚR07: Rist Pelican  400-600-4v + ALSc 315-400 frá Swegon eða sambærilegt</t>
  </si>
  <si>
    <t>Inntaksrist stærð 3500x1100 mm, skv. teikningum og verklýsingu.</t>
  </si>
  <si>
    <t>Útsogsrist stærð 3500x1100 mm, skv. teikningum og verklýsingu.</t>
  </si>
  <si>
    <t>Barðaventill tengistærð 600x600 mm, skv. teikningum og verklýsingu.</t>
  </si>
  <si>
    <t>Kastháfur, ø250 mm frá lakkskáp, pólýhúðaður gulur skv. verklýsingu</t>
  </si>
  <si>
    <t>Kerfi 1</t>
  </si>
  <si>
    <t>Sambyggð loftræsisamstæða fyrir kerfi 1, með stjórnbúnaði og fylgihlutum. Afköst og aðrar kröfur skv. verklýsingu</t>
  </si>
  <si>
    <t xml:space="preserve">Eftirhitaflötur EH1.1 við samstæðu. Afköst og aðarar kröfur skv. lýsingu </t>
  </si>
  <si>
    <t xml:space="preserve">Eftirhitaflötur EH1.2 utan samstæðu. Afköst og aðarar kröfur skv. lýsingu </t>
  </si>
  <si>
    <t xml:space="preserve">Útblásari ÚB1.2. Afköst og aðarar kröfur skv. lýsingu </t>
  </si>
  <si>
    <t xml:space="preserve">Útblásari ÚB1.3. Afköst og aðarar kröfur skv. lýsingu </t>
  </si>
  <si>
    <t xml:space="preserve">Loftsía LS1.3. Afköst og aðarar kröfur skv. lýsingu </t>
  </si>
  <si>
    <t>Kerfi 2</t>
  </si>
  <si>
    <t>Sambyggð loftræsisamstæða fyrir kerfi 2, með stjórnbúnaði og fylgihlutum. Afköst og aðrar kröfur skv. verklýsingu</t>
  </si>
  <si>
    <t xml:space="preserve">Eftirhitaflötur EH2.1 við samstæðu. Afköst og aðarar kröfur skv. lýsingu </t>
  </si>
  <si>
    <t>Kerfi 6</t>
  </si>
  <si>
    <t>Sambyggð loftræsisamstæða fyrir kerfi 6, með stjórnbúnaði og fylgihlutum. Afköst og aðrar kröfur skv. verklýsingu</t>
  </si>
  <si>
    <t xml:space="preserve">Eftirhitaflötur EH6.1 við samstæðu. Afköst og aðarar kröfur skv. lýsingu </t>
  </si>
  <si>
    <t xml:space="preserve">Eftirhitaflötur EH6.2 utan samstæðu. Afköst og aðarar kröfur skv. lýsingu </t>
  </si>
  <si>
    <t>Stjórnbúnaður fyrir sambyggðar samstæður er innifalið í lið 3.7.6</t>
  </si>
  <si>
    <t>Stokkhitanemi HN1.4, efnis- og vinnuliður (uppsetning)</t>
  </si>
  <si>
    <t>Reykskynjarar sem koma í inntaks- og útsogsstokka. Efnis- og vinnuliður (uppsetning)</t>
  </si>
  <si>
    <t>Stjórnloki við EH.1.1 Kv=1,5 (Uppsetningarliður hjá pípulagnaverktaka)</t>
  </si>
  <si>
    <t>Stjórnloki við EH.1.2 Kv=0,45 (Uppsetningarliður hjá pípulagnaverktaka)</t>
  </si>
  <si>
    <t>Stjórnbúnaður fyrir lakkskáp. Rofi og stjórnbúnaður sem opnar og lokar mótorlokum skv. verklýsingu og ræsir útsogsblásara 1.3</t>
  </si>
  <si>
    <t>Stjórnloki við EH.2.1 Kv=1,0 (Uppsetningarliður hjá pípulagnaverktaka)</t>
  </si>
  <si>
    <t>Stokkhitanemi HN6.4, efnis- og vinnuliður (uppsetning)</t>
  </si>
  <si>
    <t>Kjarnaborun og sögun</t>
  </si>
  <si>
    <t xml:space="preserve">Kjarnabora göt ø160 - ø300 mm í veggi fyrir sívala stokka, staðsett í kjallara </t>
  </si>
  <si>
    <t>Síkkun á götum í tæknirými stjórnunarálmu úr 850x350 mm í 850x450 mm</t>
  </si>
  <si>
    <t>Kjarnabora gat í útvegg fyrir ø250 mm stokk frá lakkskáp. Taka þarf úr klæðningu og ganga frá klæðningu utan um stokk</t>
  </si>
  <si>
    <t>Þétting með 500x350 og 200x350 mm stokkum í gati veggjar 920 x 450 mm</t>
  </si>
  <si>
    <t>Þétting með 500x400 og 250x400 mm stokkum í gati veggjar 900 x 450 mm</t>
  </si>
  <si>
    <t>Þétting með 700x400 mm stokkum í gati veggjar 900x400 mm</t>
  </si>
  <si>
    <t>Þétting með 700x400 mm stokkum í gati veggjar 850x450 mm</t>
  </si>
  <si>
    <t>Þétting með 500x500 mm stokkum í gati veggjar 700x500 mm</t>
  </si>
  <si>
    <t>Þétting með 500x200 mm stokkum í gati veggjar 550x250 mm</t>
  </si>
  <si>
    <t>Þétting með 400x350 mm stokkum í gati bita 500x400 mm</t>
  </si>
  <si>
    <t>Þétting með 400x300 mm stokkum í gati bita 500x350 mm</t>
  </si>
  <si>
    <t>Þétting með 400x250 mm stokkum í gati veggjar 450x300 mm</t>
  </si>
  <si>
    <t>Þétting með 300x300 mm stokkum í gati veggjar 400x400 mm</t>
  </si>
  <si>
    <t>Þétting með ø315 mm stokkum í gati veggjar 350 x 350 mm</t>
  </si>
  <si>
    <t>Þétting með ø250 mm stokkum í gati bita 300 x 300 mm</t>
  </si>
  <si>
    <t>Þétting með ø160 mm stokkum í gati bita/veggjar 220 x 220 mm</t>
  </si>
  <si>
    <t>Þétting með ø125 mm stokkum í gati veggjar 180 x 180 mm</t>
  </si>
  <si>
    <t>Þétting með ø100 og ø125 mm stokkum í gati bita 170 x 170 mm</t>
  </si>
  <si>
    <t>Þétting með ø100 mm stokkum í gati veggjar 150 x 150 mm</t>
  </si>
</sst>
</file>

<file path=xl/styles.xml><?xml version="1.0" encoding="utf-8"?>
<styleSheet xmlns="http://schemas.openxmlformats.org/spreadsheetml/2006/main">
  <numFmts count="6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#,##0\ &quot;ISK&quot;;\-#,##0\ &quot;ISK&quot;"/>
    <numFmt numFmtId="181" formatCode="#,##0\ &quot;ISK&quot;;[Red]\-#,##0\ &quot;ISK&quot;"/>
    <numFmt numFmtId="182" formatCode="#,##0.00\ &quot;ISK&quot;;\-#,##0.00\ &quot;ISK&quot;"/>
    <numFmt numFmtId="183" formatCode="#,##0.00\ &quot;ISK&quot;;[Red]\-#,##0.00\ &quot;ISK&quot;"/>
    <numFmt numFmtId="184" formatCode="_-* #,##0\ &quot;ISK&quot;_-;\-* #,##0\ &quot;ISK&quot;_-;_-* &quot;-&quot;\ &quot;ISK&quot;_-;_-@_-"/>
    <numFmt numFmtId="185" formatCode="_-* #,##0\ _I_S_K_-;\-* #,##0\ _I_S_K_-;_-* &quot;-&quot;\ _I_S_K_-;_-@_-"/>
    <numFmt numFmtId="186" formatCode="_-* #,##0.00\ &quot;ISK&quot;_-;\-* #,##0.00\ &quot;ISK&quot;_-;_-* &quot;-&quot;??\ &quot;ISK&quot;_-;_-@_-"/>
    <numFmt numFmtId="187" formatCode="_-* #,##0.00\ _I_S_K_-;\-* #,##0.00\ _I_S_K_-;_-* &quot;-&quot;??\ _I_S_K_-;_-@_-"/>
    <numFmt numFmtId="188" formatCode="_-* #,##0\ _k_r_-;\-* #,##0\ _k_r_-;_-* &quot;-&quot;??\ _k_r_-;_-@_-"/>
    <numFmt numFmtId="189" formatCode="#,##0;;"/>
    <numFmt numFmtId="190" formatCode="\ @"/>
    <numFmt numFmtId="191" formatCode="\ \ \ \ \ \ @"/>
    <numFmt numFmtId="192" formatCode="0.0_)"/>
    <numFmt numFmtId="193" formatCode="#,##0\ &quot;kr.&quot;"/>
    <numFmt numFmtId="194" formatCode="_-* #,##0.0\ _k_r_-;\-* #,##0.0\ _k_r_-;_-* &quot;-&quot;??\ _k_r_-;_-@_-"/>
    <numFmt numFmtId="195" formatCode="_-* #,##0.0\ _k_r_._-;\-* #,##0.0\ _k_r_._-;_-* &quot;-&quot;??\ _k_r_._-;_-@_-"/>
    <numFmt numFmtId="196" formatCode="_-* #,##0\ _k_r_._-;\-* #,##0\ _k_r_._-;_-* &quot;-&quot;??\ _k_r_._-;_-@_-"/>
    <numFmt numFmtId="197" formatCode="#,##0.0"/>
    <numFmt numFmtId="198" formatCode="#"/>
    <numFmt numFmtId="199" formatCode="[$-40F]d\.\ mmmm\ yyyy"/>
    <numFmt numFmtId="200" formatCode="#,###&quot; &quot;"/>
    <numFmt numFmtId="201" formatCode="#,###"/>
    <numFmt numFmtId="202" formatCode="_-* #,##0.00&quot; kr.&quot;_-;\-* #,##0.00&quot; kr.&quot;_-;_-* \-??&quot; kr.&quot;_-;_-@_-"/>
    <numFmt numFmtId="203" formatCode="#,##0\ ;\-#,##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  <numFmt numFmtId="209" formatCode="d/m"/>
    <numFmt numFmtId="210" formatCode="&quot;Spírórör &quot;000"/>
    <numFmt numFmtId="211" formatCode="&quot;Beygjur &quot;000&quot;-&quot;00"/>
    <numFmt numFmtId="212" formatCode="&quot;Innstreymisstútur &quot;000"/>
    <numFmt numFmtId="213" formatCode="&quot;Minnkanir &quot;000&quot;-&quot;000"/>
    <numFmt numFmtId="214" formatCode="&quot;Hljóðgildrur &quot;000&quot;-&quot;000&quot;-50mm&quot;"/>
    <numFmt numFmtId="215" formatCode="&quot;Hljóðgildrur &quot;000&quot;×&quot;000&quot;-100mm&quot;"/>
    <numFmt numFmtId="216" formatCode="000&quot;×&quot;000&quot;×&quot;000"/>
    <numFmt numFmtId="217" formatCode="_-* #,##0&quot; kr.&quot;_-;\-* #,##0&quot; kr.&quot;_-;_-* &quot;- kr.&quot;_-;_-@_-"/>
    <numFmt numFmtId="218" formatCode="_-* #,##0\ _k_r_._-;\-* #,##0\ _k_r_._-;_-* &quot;- &quot;_k_r_._-;_-@_-"/>
    <numFmt numFmtId="219" formatCode="_-* #,##0.00\ _k_r_._-;\-* #,##0.00\ _k_r_._-;_-* &quot;- &quot;_k_r_._-;_-@_-"/>
    <numFmt numFmtId="220" formatCode="#,##0_ ;\-#,##0\ "/>
    <numFmt numFmtId="221" formatCode="[$-40F]dddd\,\ d\.\ mmmm\ yyyy"/>
  </numFmts>
  <fonts count="101">
    <font>
      <sz val="10"/>
      <name val="Arial"/>
      <family val="2"/>
    </font>
    <font>
      <sz val="10"/>
      <name val="AvantGarde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63"/>
      <name val="Geneva"/>
      <family val="0"/>
    </font>
    <font>
      <b/>
      <sz val="12"/>
      <name val="Times New Roman"/>
      <family val="1"/>
    </font>
    <font>
      <b/>
      <sz val="10"/>
      <color indexed="8"/>
      <name val="Arial Black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name val="Helv"/>
      <family val="0"/>
    </font>
    <font>
      <sz val="12"/>
      <name val="Arial"/>
      <family val="2"/>
    </font>
    <font>
      <sz val="10"/>
      <name val="Arial Narrow"/>
      <family val="2"/>
    </font>
    <font>
      <sz val="10"/>
      <name val="Geneva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0"/>
      <name val="Arial"/>
      <family val="2"/>
    </font>
    <font>
      <b/>
      <sz val="12"/>
      <color indexed="30"/>
      <name val="Arial"/>
      <family val="2"/>
    </font>
    <font>
      <b/>
      <sz val="12"/>
      <color indexed="56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"/>
      <family val="2"/>
    </font>
    <font>
      <sz val="12"/>
      <color indexed="62"/>
      <name val="Arial"/>
      <family val="2"/>
    </font>
    <font>
      <sz val="10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b/>
      <sz val="10"/>
      <color indexed="56"/>
      <name val="Arial"/>
      <family val="2"/>
    </font>
    <font>
      <sz val="9"/>
      <color indexed="53"/>
      <name val="Arial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  <font>
      <b/>
      <sz val="12"/>
      <color rgb="FF0070C0"/>
      <name val="Arial"/>
      <family val="2"/>
    </font>
    <font>
      <b/>
      <sz val="12"/>
      <color theme="3"/>
      <name val="Arial"/>
      <family val="2"/>
    </font>
    <font>
      <b/>
      <sz val="12"/>
      <color rgb="FF365F91"/>
      <name val="Arial"/>
      <family val="2"/>
    </font>
    <font>
      <b/>
      <sz val="9"/>
      <color rgb="FF365F91"/>
      <name val="Arial"/>
      <family val="2"/>
    </font>
    <font>
      <sz val="12"/>
      <color rgb="FF365F91"/>
      <name val="Arial"/>
      <family val="2"/>
    </font>
    <font>
      <sz val="10"/>
      <color rgb="FFD34817"/>
      <name val="Arial"/>
      <family val="2"/>
    </font>
    <font>
      <sz val="11"/>
      <color rgb="FFD34817"/>
      <name val="Arial"/>
      <family val="2"/>
    </font>
    <font>
      <b/>
      <sz val="11"/>
      <color rgb="FFD34817"/>
      <name val="Arial"/>
      <family val="2"/>
    </font>
    <font>
      <b/>
      <sz val="10"/>
      <color theme="3"/>
      <name val="Arial"/>
      <family val="2"/>
    </font>
    <font>
      <sz val="9"/>
      <color rgb="FFD34817"/>
      <name val="Arial"/>
      <family val="2"/>
    </font>
    <font>
      <sz val="12"/>
      <color rgb="FFFF0000"/>
      <name val="Arial"/>
      <family val="2"/>
    </font>
    <font>
      <b/>
      <sz val="10"/>
      <color rgb="FFD34817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2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13" fillId="3" borderId="0" applyNumberFormat="0" applyBorder="0" applyAlignment="0" applyProtection="0"/>
    <xf numFmtId="0" fontId="67" fillId="4" borderId="0" applyNumberFormat="0" applyBorder="0" applyAlignment="0" applyProtection="0"/>
    <xf numFmtId="0" fontId="13" fillId="5" borderId="0" applyNumberFormat="0" applyBorder="0" applyAlignment="0" applyProtection="0"/>
    <xf numFmtId="0" fontId="67" fillId="6" borderId="0" applyNumberFormat="0" applyBorder="0" applyAlignment="0" applyProtection="0"/>
    <xf numFmtId="0" fontId="13" fillId="7" borderId="0" applyNumberFormat="0" applyBorder="0" applyAlignment="0" applyProtection="0"/>
    <xf numFmtId="0" fontId="67" fillId="8" borderId="0" applyNumberFormat="0" applyBorder="0" applyAlignment="0" applyProtection="0"/>
    <xf numFmtId="0" fontId="13" fillId="9" borderId="0" applyNumberFormat="0" applyBorder="0" applyAlignment="0" applyProtection="0"/>
    <xf numFmtId="0" fontId="67" fillId="10" borderId="0" applyNumberFormat="0" applyBorder="0" applyAlignment="0" applyProtection="0"/>
    <xf numFmtId="0" fontId="13" fillId="11" borderId="0" applyNumberFormat="0" applyBorder="0" applyAlignment="0" applyProtection="0"/>
    <xf numFmtId="0" fontId="6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67" fillId="14" borderId="0" applyNumberFormat="0" applyBorder="0" applyAlignment="0" applyProtection="0"/>
    <xf numFmtId="0" fontId="13" fillId="15" borderId="0" applyNumberFormat="0" applyBorder="0" applyAlignment="0" applyProtection="0"/>
    <xf numFmtId="0" fontId="67" fillId="16" borderId="0" applyNumberFormat="0" applyBorder="0" applyAlignment="0" applyProtection="0"/>
    <xf numFmtId="0" fontId="13" fillId="17" borderId="0" applyNumberFormat="0" applyBorder="0" applyAlignment="0" applyProtection="0"/>
    <xf numFmtId="0" fontId="67" fillId="18" borderId="0" applyNumberFormat="0" applyBorder="0" applyAlignment="0" applyProtection="0"/>
    <xf numFmtId="0" fontId="13" fillId="19" borderId="0" applyNumberFormat="0" applyBorder="0" applyAlignment="0" applyProtection="0"/>
    <xf numFmtId="0" fontId="67" fillId="20" borderId="0" applyNumberFormat="0" applyBorder="0" applyAlignment="0" applyProtection="0"/>
    <xf numFmtId="0" fontId="13" fillId="9" borderId="0" applyNumberFormat="0" applyBorder="0" applyAlignment="0" applyProtection="0"/>
    <xf numFmtId="0" fontId="67" fillId="21" borderId="0" applyNumberFormat="0" applyBorder="0" applyAlignment="0" applyProtection="0"/>
    <xf numFmtId="0" fontId="13" fillId="15" borderId="0" applyNumberFormat="0" applyBorder="0" applyAlignment="0" applyProtection="0"/>
    <xf numFmtId="0" fontId="67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68" fillId="24" borderId="0" applyNumberFormat="0" applyBorder="0" applyAlignment="0" applyProtection="0"/>
    <xf numFmtId="0" fontId="14" fillId="25" borderId="0" applyNumberFormat="0" applyBorder="0" applyAlignment="0" applyProtection="0"/>
    <xf numFmtId="0" fontId="68" fillId="26" borderId="0" applyNumberFormat="0" applyBorder="0" applyAlignment="0" applyProtection="0"/>
    <xf numFmtId="0" fontId="14" fillId="17" borderId="0" applyNumberFormat="0" applyBorder="0" applyAlignment="0" applyProtection="0"/>
    <xf numFmtId="0" fontId="68" fillId="27" borderId="0" applyNumberFormat="0" applyBorder="0" applyAlignment="0" applyProtection="0"/>
    <xf numFmtId="0" fontId="14" fillId="19" borderId="0" applyNumberFormat="0" applyBorder="0" applyAlignment="0" applyProtection="0"/>
    <xf numFmtId="0" fontId="68" fillId="28" borderId="0" applyNumberFormat="0" applyBorder="0" applyAlignment="0" applyProtection="0"/>
    <xf numFmtId="0" fontId="14" fillId="29" borderId="0" applyNumberFormat="0" applyBorder="0" applyAlignment="0" applyProtection="0"/>
    <xf numFmtId="0" fontId="68" fillId="30" borderId="0" applyNumberFormat="0" applyBorder="0" applyAlignment="0" applyProtection="0"/>
    <xf numFmtId="0" fontId="14" fillId="31" borderId="0" applyNumberFormat="0" applyBorder="0" applyAlignment="0" applyProtection="0"/>
    <xf numFmtId="0" fontId="68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68" fillId="34" borderId="0" applyNumberFormat="0" applyBorder="0" applyAlignment="0" applyProtection="0"/>
    <xf numFmtId="0" fontId="14" fillId="35" borderId="0" applyNumberFormat="0" applyBorder="0" applyAlignment="0" applyProtection="0"/>
    <xf numFmtId="0" fontId="68" fillId="36" borderId="0" applyNumberFormat="0" applyBorder="0" applyAlignment="0" applyProtection="0"/>
    <xf numFmtId="0" fontId="14" fillId="37" borderId="0" applyNumberFormat="0" applyBorder="0" applyAlignment="0" applyProtection="0"/>
    <xf numFmtId="0" fontId="68" fillId="38" borderId="0" applyNumberFormat="0" applyBorder="0" applyAlignment="0" applyProtection="0"/>
    <xf numFmtId="0" fontId="14" fillId="39" borderId="0" applyNumberFormat="0" applyBorder="0" applyAlignment="0" applyProtection="0"/>
    <xf numFmtId="0" fontId="68" fillId="40" borderId="0" applyNumberFormat="0" applyBorder="0" applyAlignment="0" applyProtection="0"/>
    <xf numFmtId="0" fontId="14" fillId="29" borderId="0" applyNumberFormat="0" applyBorder="0" applyAlignment="0" applyProtection="0"/>
    <xf numFmtId="0" fontId="68" fillId="41" borderId="0" applyNumberFormat="0" applyBorder="0" applyAlignment="0" applyProtection="0"/>
    <xf numFmtId="0" fontId="14" fillId="31" borderId="0" applyNumberFormat="0" applyBorder="0" applyAlignment="0" applyProtection="0"/>
    <xf numFmtId="0" fontId="68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43" borderId="0" applyNumberFormat="0" applyBorder="0" applyAlignment="0" applyProtection="0"/>
    <xf numFmtId="0" fontId="26" fillId="44" borderId="1" applyNumberFormat="0" applyAlignment="0" applyProtection="0"/>
    <xf numFmtId="0" fontId="69" fillId="45" borderId="0" applyNumberFormat="0" applyBorder="0" applyAlignment="0" applyProtection="0"/>
    <xf numFmtId="0" fontId="15" fillId="5" borderId="0" applyNumberFormat="0" applyBorder="0" applyAlignment="0" applyProtection="0"/>
    <xf numFmtId="0" fontId="16" fillId="44" borderId="2" applyNumberFormat="0" applyAlignment="0" applyProtection="0"/>
    <xf numFmtId="0" fontId="33" fillId="46" borderId="0">
      <alignment/>
      <protection/>
    </xf>
    <xf numFmtId="0" fontId="70" fillId="47" borderId="3" applyNumberFormat="0" applyAlignment="0" applyProtection="0"/>
    <xf numFmtId="0" fontId="16" fillId="44" borderId="2" applyNumberFormat="0" applyAlignment="0" applyProtection="0"/>
    <xf numFmtId="0" fontId="71" fillId="48" borderId="4" applyNumberFormat="0" applyAlignment="0" applyProtection="0"/>
    <xf numFmtId="0" fontId="17" fillId="49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67" fillId="0" borderId="0" applyFont="0" applyFill="0" applyBorder="0" applyAlignment="0" applyProtection="0"/>
    <xf numFmtId="38" fontId="3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202" fontId="37" fillId="0" borderId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202" fontId="37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13" borderId="2" applyNumberFormat="0" applyAlignment="0" applyProtection="0"/>
    <xf numFmtId="0" fontId="2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9" fillId="7" borderId="0" applyNumberFormat="0" applyBorder="0" applyAlignment="0" applyProtection="0"/>
    <xf numFmtId="0" fontId="4" fillId="0" borderId="0">
      <alignment/>
      <protection/>
    </xf>
    <xf numFmtId="0" fontId="19" fillId="7" borderId="0" applyNumberFormat="0" applyBorder="0" applyAlignment="0" applyProtection="0"/>
    <xf numFmtId="49" fontId="32" fillId="0" borderId="0" applyNumberFormat="0">
      <alignment horizontal="left"/>
      <protection/>
    </xf>
    <xf numFmtId="49" fontId="35" fillId="0" borderId="0" applyNumberFormat="0" applyAlignment="0">
      <protection/>
    </xf>
    <xf numFmtId="0" fontId="74" fillId="0" borderId="7" applyNumberFormat="0" applyFill="0" applyAlignment="0" applyProtection="0"/>
    <xf numFmtId="0" fontId="20" fillId="0" borderId="8" applyNumberFormat="0" applyFill="0" applyAlignment="0" applyProtection="0"/>
    <xf numFmtId="0" fontId="75" fillId="0" borderId="9" applyNumberFormat="0" applyFill="0" applyAlignment="0" applyProtection="0"/>
    <xf numFmtId="0" fontId="21" fillId="0" borderId="10" applyNumberFormat="0" applyFill="0" applyAlignment="0" applyProtection="0"/>
    <xf numFmtId="0" fontId="76" fillId="0" borderId="11" applyNumberFormat="0" applyFill="0" applyAlignment="0" applyProtection="0"/>
    <xf numFmtId="0" fontId="22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7" fillId="51" borderId="3" applyNumberFormat="0" applyAlignment="0" applyProtection="0"/>
    <xf numFmtId="0" fontId="23" fillId="13" borderId="2" applyNumberFormat="0" applyAlignment="0" applyProtection="0"/>
    <xf numFmtId="0" fontId="78" fillId="0" borderId="13" applyNumberFormat="0" applyFill="0" applyAlignment="0" applyProtection="0"/>
    <xf numFmtId="0" fontId="24" fillId="0" borderId="14" applyNumberFormat="0" applyFill="0" applyAlignment="0" applyProtection="0"/>
    <xf numFmtId="3" fontId="40" fillId="0" borderId="0">
      <alignment/>
      <protection/>
    </xf>
    <xf numFmtId="0" fontId="79" fillId="52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0">
      <alignment/>
      <protection/>
    </xf>
    <xf numFmtId="0" fontId="41" fillId="0" borderId="0">
      <alignment/>
      <protection/>
    </xf>
    <xf numFmtId="0" fontId="8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 shrinkToFit="1"/>
      <protection/>
    </xf>
    <xf numFmtId="0" fontId="30" fillId="0" borderId="0">
      <alignment/>
      <protection/>
    </xf>
    <xf numFmtId="0" fontId="36" fillId="0" borderId="0">
      <alignment horizontal="left"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67" fillId="0" borderId="0">
      <alignment/>
      <protection/>
    </xf>
    <xf numFmtId="0" fontId="81" fillId="0" borderId="0">
      <alignment/>
      <protection/>
    </xf>
    <xf numFmtId="0" fontId="11" fillId="0" borderId="0" applyFont="0" applyBorder="0" applyAlignment="0"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1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0" fillId="0" borderId="0">
      <alignment/>
      <protection/>
    </xf>
    <xf numFmtId="192" fontId="11" fillId="0" borderId="0">
      <alignment/>
      <protection/>
    </xf>
    <xf numFmtId="0" fontId="0" fillId="54" borderId="15" applyNumberFormat="0" applyFont="0" applyAlignment="0" applyProtection="0"/>
    <xf numFmtId="0" fontId="13" fillId="55" borderId="16" applyNumberFormat="0" applyFont="0" applyAlignment="0" applyProtection="0"/>
    <xf numFmtId="0" fontId="13" fillId="55" borderId="16" applyNumberFormat="0" applyFont="0" applyAlignment="0" applyProtection="0"/>
    <xf numFmtId="0" fontId="82" fillId="47" borderId="17" applyNumberFormat="0" applyAlignment="0" applyProtection="0"/>
    <xf numFmtId="0" fontId="26" fillId="44" borderId="1" applyNumberForma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>
      <alignment horizontal="left"/>
      <protection/>
    </xf>
    <xf numFmtId="0" fontId="3" fillId="0" borderId="0">
      <alignment/>
      <protection/>
    </xf>
    <xf numFmtId="0" fontId="15" fillId="5" borderId="0" applyNumberFormat="0" applyBorder="0" applyAlignment="0" applyProtection="0"/>
    <xf numFmtId="218" fontId="0" fillId="0" borderId="0">
      <alignment/>
      <protection/>
    </xf>
    <xf numFmtId="0" fontId="5" fillId="46" borderId="18" applyBorder="0">
      <alignment/>
      <protection/>
    </xf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>
      <alignment/>
      <protection/>
    </xf>
    <xf numFmtId="0" fontId="84" fillId="0" borderId="19" applyNumberFormat="0" applyFill="0" applyAlignment="0" applyProtection="0"/>
    <xf numFmtId="0" fontId="28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20">
      <alignment/>
      <protection/>
    </xf>
    <xf numFmtId="0" fontId="24" fillId="0" borderId="14" applyNumberFormat="0" applyFill="0" applyAlignment="0" applyProtection="0"/>
    <xf numFmtId="49" fontId="36" fillId="0" borderId="0">
      <alignment horizontal="left" indent="1"/>
      <protection/>
    </xf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49" borderId="5" applyNumberFormat="0" applyAlignment="0" applyProtection="0"/>
  </cellStyleXfs>
  <cellXfs count="333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3" fontId="0" fillId="0" borderId="0" xfId="96" applyNumberFormat="1" applyFon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96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77" fontId="0" fillId="0" borderId="0" xfId="96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177" fontId="0" fillId="0" borderId="0" xfId="96" applyNumberFormat="1" applyFont="1" applyFill="1" applyAlignment="1" applyProtection="1">
      <alignment horizontal="center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7" fillId="46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 wrapText="1"/>
    </xf>
    <xf numFmtId="3" fontId="0" fillId="0" borderId="2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wrapText="1"/>
    </xf>
    <xf numFmtId="3" fontId="0" fillId="0" borderId="0" xfId="96" applyNumberFormat="1" applyFont="1" applyFill="1" applyAlignment="1">
      <alignment horizontal="center" wrapText="1"/>
    </xf>
    <xf numFmtId="0" fontId="2" fillId="0" borderId="22" xfId="0" applyFont="1" applyBorder="1" applyAlignment="1">
      <alignment/>
    </xf>
    <xf numFmtId="0" fontId="0" fillId="0" borderId="21" xfId="0" applyFont="1" applyFill="1" applyBorder="1" applyAlignment="1" applyProtection="1">
      <alignment wrapText="1"/>
      <protection/>
    </xf>
    <xf numFmtId="177" fontId="0" fillId="0" borderId="21" xfId="96" applyNumberFormat="1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centerContinuous" wrapText="1"/>
      <protection/>
    </xf>
    <xf numFmtId="188" fontId="2" fillId="0" borderId="0" xfId="96" applyNumberFormat="1" applyFont="1" applyFill="1" applyBorder="1" applyAlignment="1" applyProtection="1">
      <alignment horizontal="center" wrapText="1"/>
      <protection locked="0"/>
    </xf>
    <xf numFmtId="196" fontId="2" fillId="0" borderId="0" xfId="96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/>
    </xf>
    <xf numFmtId="196" fontId="44" fillId="0" borderId="0" xfId="96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 applyProtection="1">
      <alignment horizontal="center"/>
      <protection/>
    </xf>
    <xf numFmtId="188" fontId="44" fillId="0" borderId="0" xfId="96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196" fontId="44" fillId="0" borderId="0" xfId="96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 wrapText="1"/>
    </xf>
    <xf numFmtId="196" fontId="0" fillId="0" borderId="0" xfId="96" applyNumberFormat="1" applyFont="1" applyFill="1" applyAlignment="1">
      <alignment horizontal="center" wrapText="1"/>
    </xf>
    <xf numFmtId="193" fontId="0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ill="1" applyBorder="1" applyAlignment="1" applyProtection="1">
      <alignment wrapText="1"/>
      <protection/>
    </xf>
    <xf numFmtId="192" fontId="2" fillId="0" borderId="0" xfId="2162" applyFont="1" applyFill="1" applyBorder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46" borderId="0" xfId="0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96" applyNumberFormat="1" applyFont="1" applyFill="1" applyBorder="1" applyAlignment="1" applyProtection="1">
      <alignment horizontal="center" wrapText="1"/>
      <protection/>
    </xf>
    <xf numFmtId="49" fontId="2" fillId="44" borderId="23" xfId="0" applyNumberFormat="1" applyFont="1" applyFill="1" applyBorder="1" applyAlignment="1">
      <alignment horizontal="left" vertical="center" wrapText="1"/>
    </xf>
    <xf numFmtId="49" fontId="2" fillId="44" borderId="24" xfId="0" applyNumberFormat="1" applyFont="1" applyFill="1" applyBorder="1" applyAlignment="1">
      <alignment vertical="center" wrapText="1"/>
    </xf>
    <xf numFmtId="3" fontId="2" fillId="44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86" fillId="0" borderId="21" xfId="0" applyNumberFormat="1" applyFont="1" applyFill="1" applyBorder="1" applyAlignment="1" applyProtection="1">
      <alignment wrapText="1"/>
      <protection/>
    </xf>
    <xf numFmtId="193" fontId="0" fillId="56" borderId="21" xfId="0" applyNumberFormat="1" applyFont="1" applyFill="1" applyBorder="1" applyAlignment="1" applyProtection="1">
      <alignment horizontal="center" wrapText="1"/>
      <protection locked="0"/>
    </xf>
    <xf numFmtId="3" fontId="2" fillId="56" borderId="22" xfId="96" applyNumberFormat="1" applyFont="1" applyFill="1" applyBorder="1" applyAlignment="1" applyProtection="1">
      <alignment horizontal="center" vertical="center" wrapText="1"/>
      <protection/>
    </xf>
    <xf numFmtId="49" fontId="87" fillId="0" borderId="0" xfId="0" applyNumberFormat="1" applyFont="1" applyFill="1" applyBorder="1" applyAlignment="1" applyProtection="1">
      <alignment horizontal="left" vertical="top"/>
      <protection/>
    </xf>
    <xf numFmtId="49" fontId="88" fillId="0" borderId="0" xfId="0" applyNumberFormat="1" applyFont="1" applyFill="1" applyBorder="1" applyAlignment="1" applyProtection="1">
      <alignment vertical="center"/>
      <protection/>
    </xf>
    <xf numFmtId="3" fontId="12" fillId="0" borderId="0" xfId="96" applyNumberFormat="1" applyFont="1" applyFill="1" applyBorder="1" applyAlignment="1" applyProtection="1">
      <alignment horizontal="center" vertical="center"/>
      <protection/>
    </xf>
    <xf numFmtId="49" fontId="2" fillId="56" borderId="23" xfId="0" applyNumberFormat="1" applyFont="1" applyFill="1" applyBorder="1" applyAlignment="1">
      <alignment vertical="center" wrapText="1"/>
    </xf>
    <xf numFmtId="49" fontId="2" fillId="56" borderId="24" xfId="0" applyNumberFormat="1" applyFont="1" applyFill="1" applyBorder="1" applyAlignment="1">
      <alignment vertical="center" wrapText="1"/>
    </xf>
    <xf numFmtId="1" fontId="2" fillId="56" borderId="24" xfId="96" applyNumberFormat="1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Continuous" vertical="center" wrapText="1"/>
    </xf>
    <xf numFmtId="196" fontId="2" fillId="56" borderId="25" xfId="96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 applyProtection="1">
      <alignment horizontal="right" vertical="center"/>
      <protection/>
    </xf>
    <xf numFmtId="49" fontId="89" fillId="0" borderId="0" xfId="0" applyNumberFormat="1" applyFont="1" applyFill="1" applyBorder="1" applyAlignment="1" applyProtection="1">
      <alignment vertical="center"/>
      <protection/>
    </xf>
    <xf numFmtId="1" fontId="89" fillId="0" borderId="0" xfId="96" applyNumberFormat="1" applyFont="1" applyFill="1" applyBorder="1" applyAlignment="1" applyProtection="1">
      <alignment horizontal="center" vertical="center"/>
      <protection/>
    </xf>
    <xf numFmtId="188" fontId="90" fillId="0" borderId="0" xfId="96" applyNumberFormat="1" applyFont="1" applyFill="1" applyBorder="1" applyAlignment="1" applyProtection="1">
      <alignment horizontal="centerContinuous" vertical="center"/>
      <protection locked="0"/>
    </xf>
    <xf numFmtId="196" fontId="90" fillId="0" borderId="0" xfId="96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92" fillId="0" borderId="0" xfId="0" applyFont="1" applyFill="1" applyAlignment="1">
      <alignment/>
    </xf>
    <xf numFmtId="49" fontId="2" fillId="44" borderId="24" xfId="0" applyNumberFormat="1" applyFont="1" applyFill="1" applyBorder="1" applyAlignment="1" applyProtection="1">
      <alignment vertical="center" wrapText="1"/>
      <protection/>
    </xf>
    <xf numFmtId="1" fontId="2" fillId="44" borderId="24" xfId="96" applyNumberFormat="1" applyFont="1" applyFill="1" applyBorder="1" applyAlignment="1" applyProtection="1">
      <alignment horizontal="center" vertical="center" wrapText="1"/>
      <protection/>
    </xf>
    <xf numFmtId="0" fontId="91" fillId="0" borderId="0" xfId="0" applyFont="1" applyFill="1" applyBorder="1" applyAlignment="1" applyProtection="1">
      <alignment vertical="center"/>
      <protection/>
    </xf>
    <xf numFmtId="49" fontId="93" fillId="0" borderId="0" xfId="0" applyNumberFormat="1" applyFont="1" applyFill="1" applyBorder="1" applyAlignment="1" applyProtection="1">
      <alignment/>
      <protection/>
    </xf>
    <xf numFmtId="49" fontId="94" fillId="0" borderId="21" xfId="0" applyNumberFormat="1" applyFont="1" applyFill="1" applyBorder="1" applyAlignment="1" applyProtection="1">
      <alignment horizontal="left" vertical="top" wrapText="1"/>
      <protection/>
    </xf>
    <xf numFmtId="49" fontId="94" fillId="0" borderId="21" xfId="0" applyNumberFormat="1" applyFont="1" applyFill="1" applyBorder="1" applyAlignment="1" applyProtection="1">
      <alignment wrapText="1"/>
      <protection/>
    </xf>
    <xf numFmtId="177" fontId="0" fillId="0" borderId="21" xfId="96" applyNumberFormat="1" applyFont="1" applyFill="1" applyBorder="1" applyAlignment="1" applyProtection="1">
      <alignment horizontal="center" wrapText="1"/>
      <protection/>
    </xf>
    <xf numFmtId="0" fontId="0" fillId="0" borderId="21" xfId="0" applyNumberFormat="1" applyFont="1" applyFill="1" applyBorder="1" applyAlignment="1" applyProtection="1">
      <alignment horizontal="center" wrapText="1"/>
      <protection/>
    </xf>
    <xf numFmtId="1" fontId="0" fillId="0" borderId="0" xfId="96" applyNumberFormat="1" applyFont="1" applyFill="1" applyBorder="1" applyAlignment="1" applyProtection="1">
      <alignment horizontal="right" vertical="top"/>
      <protection/>
    </xf>
    <xf numFmtId="3" fontId="2" fillId="44" borderId="24" xfId="0" applyNumberFormat="1" applyFont="1" applyFill="1" applyBorder="1" applyAlignment="1">
      <alignment horizontal="right" vertical="center" wrapText="1"/>
    </xf>
    <xf numFmtId="3" fontId="0" fillId="0" borderId="0" xfId="96" applyNumberFormat="1" applyFont="1" applyFill="1" applyAlignment="1" applyProtection="1">
      <alignment horizontal="right" wrapText="1"/>
      <protection/>
    </xf>
    <xf numFmtId="3" fontId="12" fillId="0" borderId="0" xfId="96" applyNumberFormat="1" applyFont="1" applyFill="1" applyBorder="1" applyAlignment="1" applyProtection="1">
      <alignment horizontal="right" vertical="center"/>
      <protection/>
    </xf>
    <xf numFmtId="49" fontId="86" fillId="0" borderId="21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21" xfId="0" applyNumberFormat="1" applyFont="1" applyFill="1" applyBorder="1" applyAlignment="1" applyProtection="1">
      <alignment horizontal="right" wrapText="1"/>
      <protection locked="0"/>
    </xf>
    <xf numFmtId="3" fontId="0" fillId="0" borderId="0" xfId="96" applyNumberFormat="1" applyFont="1" applyFill="1" applyAlignment="1">
      <alignment horizontal="right" wrapText="1"/>
    </xf>
    <xf numFmtId="208" fontId="2" fillId="56" borderId="24" xfId="0" applyNumberFormat="1" applyFont="1" applyFill="1" applyBorder="1" applyAlignment="1">
      <alignment horizontal="right" vertical="center" wrapText="1"/>
    </xf>
    <xf numFmtId="208" fontId="2" fillId="0" borderId="0" xfId="96" applyNumberFormat="1" applyFont="1" applyFill="1" applyBorder="1" applyAlignment="1" applyProtection="1">
      <alignment horizontal="right" wrapText="1"/>
      <protection/>
    </xf>
    <xf numFmtId="208" fontId="89" fillId="0" borderId="0" xfId="96" applyNumberFormat="1" applyFont="1" applyFill="1" applyBorder="1" applyAlignment="1" applyProtection="1">
      <alignment horizontal="right" vertical="center"/>
      <protection/>
    </xf>
    <xf numFmtId="1" fontId="2" fillId="0" borderId="0" xfId="96" applyNumberFormat="1" applyFont="1" applyFill="1" applyBorder="1" applyAlignment="1" applyProtection="1">
      <alignment horizontal="right"/>
      <protection/>
    </xf>
    <xf numFmtId="1" fontId="0" fillId="0" borderId="0" xfId="96" applyNumberFormat="1" applyFont="1" applyFill="1" applyBorder="1" applyAlignment="1" applyProtection="1">
      <alignment horizontal="right" vertical="top"/>
      <protection/>
    </xf>
    <xf numFmtId="208" fontId="0" fillId="0" borderId="0" xfId="96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0" fontId="2" fillId="44" borderId="24" xfId="9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wrapText="1"/>
      <protection/>
    </xf>
    <xf numFmtId="0" fontId="12" fillId="0" borderId="0" xfId="96" applyNumberFormat="1" applyFont="1" applyFill="1" applyBorder="1" applyAlignment="1" applyProtection="1">
      <alignment horizontal="center" vertical="center"/>
      <protection/>
    </xf>
    <xf numFmtId="0" fontId="0" fillId="0" borderId="21" xfId="96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Border="1" applyAlignment="1" applyProtection="1">
      <alignment wrapText="1"/>
      <protection/>
    </xf>
    <xf numFmtId="196" fontId="0" fillId="0" borderId="0" xfId="96" applyNumberFormat="1" applyFont="1" applyFill="1" applyAlignment="1" applyProtection="1">
      <alignment horizontal="center" wrapText="1"/>
      <protection/>
    </xf>
    <xf numFmtId="193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wrapText="1"/>
    </xf>
    <xf numFmtId="49" fontId="2" fillId="44" borderId="23" xfId="0" applyNumberFormat="1" applyFont="1" applyFill="1" applyBorder="1" applyAlignment="1" applyProtection="1">
      <alignment vertical="center" wrapText="1"/>
      <protection/>
    </xf>
    <xf numFmtId="0" fontId="2" fillId="44" borderId="24" xfId="0" applyFont="1" applyFill="1" applyBorder="1" applyAlignment="1" applyProtection="1">
      <alignment horizontal="centerContinuous" vertical="center" wrapText="1"/>
      <protection/>
    </xf>
    <xf numFmtId="196" fontId="2" fillId="44" borderId="24" xfId="96" applyNumberFormat="1" applyFont="1" applyFill="1" applyBorder="1" applyAlignment="1" applyProtection="1">
      <alignment horizontal="center" vertical="center" wrapText="1"/>
      <protection/>
    </xf>
    <xf numFmtId="1" fontId="92" fillId="0" borderId="26" xfId="0" applyNumberFormat="1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Alignment="1">
      <alignment vertical="center"/>
    </xf>
    <xf numFmtId="0" fontId="0" fillId="0" borderId="0" xfId="0" applyFont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 wrapText="1"/>
      <protection/>
    </xf>
    <xf numFmtId="196" fontId="0" fillId="0" borderId="21" xfId="96" applyNumberFormat="1" applyFont="1" applyFill="1" applyBorder="1" applyAlignment="1" applyProtection="1">
      <alignment horizontal="center" wrapText="1"/>
      <protection/>
    </xf>
    <xf numFmtId="177" fontId="2" fillId="56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177" fontId="0" fillId="56" borderId="22" xfId="96" applyNumberFormat="1" applyFont="1" applyFill="1" applyBorder="1" applyAlignment="1" applyProtection="1">
      <alignment horizontal="center" wrapText="1"/>
      <protection/>
    </xf>
    <xf numFmtId="0" fontId="88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wrapText="1"/>
      <protection/>
    </xf>
    <xf numFmtId="0" fontId="48" fillId="0" borderId="0" xfId="0" applyFont="1" applyFill="1" applyAlignment="1" applyProtection="1">
      <alignment wrapText="1"/>
      <protection/>
    </xf>
    <xf numFmtId="0" fontId="95" fillId="0" borderId="0" xfId="0" applyFont="1" applyFill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88" fontId="0" fillId="0" borderId="0" xfId="96" applyNumberFormat="1" applyFont="1" applyFill="1" applyBorder="1" applyAlignment="1" applyProtection="1">
      <alignment horizontal="right"/>
      <protection locked="0"/>
    </xf>
    <xf numFmtId="196" fontId="0" fillId="0" borderId="0" xfId="96" applyNumberFormat="1" applyFont="1" applyFill="1" applyAlignment="1" applyProtection="1">
      <alignment horizontal="center"/>
      <protection locked="0"/>
    </xf>
    <xf numFmtId="49" fontId="49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217" fontId="0" fillId="0" borderId="0" xfId="2493" applyNumberFormat="1" applyFont="1" applyFill="1" applyBorder="1" applyAlignment="1" applyProtection="1">
      <alignment vertical="center"/>
      <protection/>
    </xf>
    <xf numFmtId="217" fontId="0" fillId="0" borderId="0" xfId="2493" applyNumberFormat="1" applyFont="1" applyFill="1" applyBorder="1" applyAlignment="1" applyProtection="1">
      <alignment vertical="center"/>
      <protection/>
    </xf>
    <xf numFmtId="217" fontId="2" fillId="0" borderId="0" xfId="2493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219" fontId="0" fillId="0" borderId="0" xfId="2493" applyNumberFormat="1" applyFill="1" applyBorder="1" applyAlignment="1" applyProtection="1">
      <alignment vertical="center"/>
      <protection/>
    </xf>
    <xf numFmtId="219" fontId="0" fillId="0" borderId="0" xfId="2493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>
      <alignment vertical="center"/>
    </xf>
    <xf numFmtId="1" fontId="0" fillId="44" borderId="22" xfId="0" applyNumberFormat="1" applyFont="1" applyFill="1" applyBorder="1" applyAlignment="1" applyProtection="1">
      <alignment horizontal="center" vertical="center" wrapText="1"/>
      <protection/>
    </xf>
    <xf numFmtId="0" fontId="2" fillId="44" borderId="22" xfId="0" applyFont="1" applyFill="1" applyBorder="1" applyAlignment="1" applyProtection="1">
      <alignment horizontal="left" vertical="center"/>
      <protection/>
    </xf>
    <xf numFmtId="208" fontId="2" fillId="44" borderId="22" xfId="96" applyNumberFormat="1" applyFont="1" applyFill="1" applyBorder="1" applyAlignment="1" applyProtection="1">
      <alignment horizontal="right" vertical="center" wrapText="1"/>
      <protection/>
    </xf>
    <xf numFmtId="188" fontId="44" fillId="44" borderId="22" xfId="96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>
      <alignment horizontal="right"/>
    </xf>
    <xf numFmtId="49" fontId="94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49" fontId="88" fillId="0" borderId="27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Alignment="1">
      <alignment wrapText="1"/>
    </xf>
    <xf numFmtId="208" fontId="94" fillId="0" borderId="21" xfId="96" applyNumberFormat="1" applyFont="1" applyFill="1" applyBorder="1" applyAlignment="1" applyProtection="1">
      <alignment horizontal="right"/>
      <protection/>
    </xf>
    <xf numFmtId="208" fontId="94" fillId="0" borderId="21" xfId="96" applyNumberFormat="1" applyFont="1" applyFill="1" applyBorder="1" applyAlignment="1" applyProtection="1">
      <alignment horizontal="left"/>
      <protection/>
    </xf>
    <xf numFmtId="208" fontId="93" fillId="0" borderId="21" xfId="96" applyNumberFormat="1" applyFont="1" applyFill="1" applyBorder="1" applyAlignment="1" applyProtection="1">
      <alignment horizontal="center"/>
      <protection/>
    </xf>
    <xf numFmtId="208" fontId="93" fillId="0" borderId="21" xfId="96" applyNumberFormat="1" applyFont="1" applyFill="1" applyBorder="1" applyAlignment="1" applyProtection="1">
      <alignment horizontal="right"/>
      <protection/>
    </xf>
    <xf numFmtId="49" fontId="94" fillId="0" borderId="0" xfId="0" applyNumberFormat="1" applyFont="1" applyFill="1" applyBorder="1" applyAlignment="1" applyProtection="1">
      <alignment horizontal="left" vertical="top" wrapText="1"/>
      <protection/>
    </xf>
    <xf numFmtId="49" fontId="94" fillId="0" borderId="0" xfId="0" applyNumberFormat="1" applyFont="1" applyFill="1" applyBorder="1" applyAlignment="1" applyProtection="1">
      <alignment wrapText="1"/>
      <protection/>
    </xf>
    <xf numFmtId="49" fontId="86" fillId="0" borderId="0" xfId="0" applyNumberFormat="1" applyFont="1" applyFill="1" applyBorder="1" applyAlignment="1" applyProtection="1">
      <alignment horizontal="right" wrapText="1"/>
      <protection/>
    </xf>
    <xf numFmtId="49" fontId="86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center"/>
    </xf>
    <xf numFmtId="193" fontId="1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6" fillId="0" borderId="21" xfId="0" applyNumberFormat="1" applyFont="1" applyFill="1" applyBorder="1" applyAlignment="1" applyProtection="1">
      <alignment horizontal="center" wrapText="1"/>
      <protection/>
    </xf>
    <xf numFmtId="0" fontId="86" fillId="0" borderId="0" xfId="0" applyNumberFormat="1" applyFont="1" applyFill="1" applyBorder="1" applyAlignment="1" applyProtection="1">
      <alignment horizontal="center" wrapText="1"/>
      <protection/>
    </xf>
    <xf numFmtId="49" fontId="89" fillId="0" borderId="28" xfId="0" applyNumberFormat="1" applyFont="1" applyFill="1" applyBorder="1" applyAlignment="1" applyProtection="1">
      <alignment horizontal="right" vertical="center"/>
      <protection/>
    </xf>
    <xf numFmtId="49" fontId="89" fillId="0" borderId="21" xfId="0" applyNumberFormat="1" applyFont="1" applyFill="1" applyBorder="1" applyAlignment="1" applyProtection="1">
      <alignment vertical="center"/>
      <protection/>
    </xf>
    <xf numFmtId="1" fontId="89" fillId="0" borderId="21" xfId="96" applyNumberFormat="1" applyFont="1" applyFill="1" applyBorder="1" applyAlignment="1" applyProtection="1">
      <alignment horizontal="center" vertical="center"/>
      <protection/>
    </xf>
    <xf numFmtId="196" fontId="89" fillId="0" borderId="21" xfId="96" applyNumberFormat="1" applyFont="1" applyFill="1" applyBorder="1" applyAlignment="1" applyProtection="1">
      <alignment vertical="center"/>
      <protection/>
    </xf>
    <xf numFmtId="188" fontId="90" fillId="0" borderId="21" xfId="96" applyNumberFormat="1" applyFont="1" applyFill="1" applyBorder="1" applyAlignment="1" applyProtection="1">
      <alignment horizontal="centerContinuous" vertical="center"/>
      <protection/>
    </xf>
    <xf numFmtId="196" fontId="90" fillId="0" borderId="21" xfId="96" applyNumberFormat="1" applyFont="1" applyFill="1" applyBorder="1" applyAlignment="1" applyProtection="1">
      <alignment horizontal="center" vertical="center"/>
      <protection/>
    </xf>
    <xf numFmtId="49" fontId="94" fillId="0" borderId="26" xfId="0" applyNumberFormat="1" applyFont="1" applyFill="1" applyBorder="1" applyAlignment="1" applyProtection="1">
      <alignment horizontal="right" vertical="center" wrapText="1"/>
      <protection/>
    </xf>
    <xf numFmtId="0" fontId="94" fillId="0" borderId="26" xfId="0" applyFont="1" applyFill="1" applyBorder="1" applyAlignment="1" applyProtection="1">
      <alignment vertical="center" wrapText="1"/>
      <protection/>
    </xf>
    <xf numFmtId="196" fontId="94" fillId="0" borderId="26" xfId="96" applyNumberFormat="1" applyFont="1" applyFill="1" applyBorder="1" applyAlignment="1" applyProtection="1">
      <alignment horizontal="left" vertical="center" wrapText="1"/>
      <protection/>
    </xf>
    <xf numFmtId="188" fontId="96" fillId="0" borderId="26" xfId="96" applyNumberFormat="1" applyFont="1" applyFill="1" applyBorder="1" applyAlignment="1" applyProtection="1">
      <alignment horizontal="center" vertical="center" wrapText="1"/>
      <protection/>
    </xf>
    <xf numFmtId="196" fontId="96" fillId="0" borderId="26" xfId="96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right" vertical="top" wrapText="1"/>
      <protection/>
    </xf>
    <xf numFmtId="196" fontId="0" fillId="0" borderId="0" xfId="96" applyNumberFormat="1" applyFont="1" applyFill="1" applyAlignment="1" applyProtection="1">
      <alignment horizontal="center" wrapText="1"/>
      <protection/>
    </xf>
    <xf numFmtId="189" fontId="0" fillId="0" borderId="0" xfId="0" applyNumberFormat="1" applyFont="1" applyFill="1" applyAlignment="1" applyProtection="1">
      <alignment wrapText="1"/>
      <protection/>
    </xf>
    <xf numFmtId="49" fontId="0" fillId="0" borderId="0" xfId="0" applyNumberFormat="1" applyFont="1" applyAlignment="1" applyProtection="1">
      <alignment horizontal="right" vertical="top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189" fontId="0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Font="1" applyAlignment="1" applyProtection="1">
      <alignment horizontal="right" vertical="top"/>
      <protection/>
    </xf>
    <xf numFmtId="0" fontId="0" fillId="0" borderId="0" xfId="0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 vertical="top"/>
      <protection/>
    </xf>
    <xf numFmtId="0" fontId="0" fillId="0" borderId="0" xfId="0" applyFill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0" fontId="2" fillId="44" borderId="18" xfId="0" applyFont="1" applyFill="1" applyBorder="1" applyAlignment="1" applyProtection="1">
      <alignment wrapText="1"/>
      <protection/>
    </xf>
    <xf numFmtId="1" fontId="0" fillId="44" borderId="26" xfId="0" applyNumberFormat="1" applyFont="1" applyFill="1" applyBorder="1" applyAlignment="1" applyProtection="1">
      <alignment horizontal="center" wrapText="1"/>
      <protection/>
    </xf>
    <xf numFmtId="196" fontId="2" fillId="44" borderId="26" xfId="96" applyNumberFormat="1" applyFont="1" applyFill="1" applyBorder="1" applyAlignment="1" applyProtection="1">
      <alignment horizontal="left" wrapText="1"/>
      <protection/>
    </xf>
    <xf numFmtId="188" fontId="44" fillId="44" borderId="26" xfId="96" applyNumberFormat="1" applyFont="1" applyFill="1" applyBorder="1" applyAlignment="1" applyProtection="1">
      <alignment horizontal="center" wrapText="1"/>
      <protection/>
    </xf>
    <xf numFmtId="196" fontId="43" fillId="44" borderId="29" xfId="96" applyNumberFormat="1" applyFont="1" applyFill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 applyProtection="1">
      <alignment horizontal="right" vertical="top" wrapText="1"/>
      <protection/>
    </xf>
    <xf numFmtId="189" fontId="10" fillId="0" borderId="0" xfId="0" applyNumberFormat="1" applyFont="1" applyFill="1" applyBorder="1" applyAlignment="1" applyProtection="1">
      <alignment horizontal="center" wrapText="1"/>
      <protection locked="0"/>
    </xf>
    <xf numFmtId="196" fontId="10" fillId="0" borderId="0" xfId="96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96" fontId="0" fillId="0" borderId="0" xfId="96" applyNumberFormat="1" applyFont="1" applyFill="1" applyAlignment="1" applyProtection="1">
      <alignment horizontal="center" wrapText="1"/>
      <protection locked="0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/>
    </xf>
    <xf numFmtId="196" fontId="0" fillId="0" borderId="0" xfId="96" applyNumberFormat="1" applyFont="1" applyFill="1" applyAlignment="1">
      <alignment wrapText="1"/>
    </xf>
    <xf numFmtId="49" fontId="2" fillId="44" borderId="30" xfId="0" applyNumberFormat="1" applyFont="1" applyFill="1" applyBorder="1" applyAlignment="1" applyProtection="1">
      <alignment horizontal="left" vertical="center" wrapText="1"/>
      <protection/>
    </xf>
    <xf numFmtId="49" fontId="2" fillId="44" borderId="31" xfId="0" applyNumberFormat="1" applyFont="1" applyFill="1" applyBorder="1" applyAlignment="1" applyProtection="1">
      <alignment vertical="center" wrapText="1"/>
      <protection/>
    </xf>
    <xf numFmtId="1" fontId="2" fillId="44" borderId="31" xfId="96" applyNumberFormat="1" applyFont="1" applyFill="1" applyBorder="1" applyAlignment="1" applyProtection="1">
      <alignment horizontal="center" vertical="center" wrapText="1"/>
      <protection/>
    </xf>
    <xf numFmtId="3" fontId="2" fillId="44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left" vertical="top" wrapText="1"/>
      <protection/>
    </xf>
    <xf numFmtId="0" fontId="2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3" fontId="0" fillId="0" borderId="29" xfId="96" applyNumberFormat="1" applyFont="1" applyFill="1" applyBorder="1" applyAlignment="1" applyProtection="1">
      <alignment horizontal="center" wrapText="1"/>
      <protection/>
    </xf>
    <xf numFmtId="0" fontId="0" fillId="57" borderId="0" xfId="0" applyFont="1" applyFill="1" applyAlignment="1" applyProtection="1">
      <alignment/>
      <protection/>
    </xf>
    <xf numFmtId="49" fontId="89" fillId="0" borderId="29" xfId="0" applyNumberFormat="1" applyFont="1" applyFill="1" applyBorder="1" applyAlignment="1" applyProtection="1">
      <alignment horizontal="left" vertical="top"/>
      <protection/>
    </xf>
    <xf numFmtId="49" fontId="89" fillId="0" borderId="29" xfId="0" applyNumberFormat="1" applyFont="1" applyFill="1" applyBorder="1" applyAlignment="1" applyProtection="1">
      <alignment vertical="center"/>
      <protection/>
    </xf>
    <xf numFmtId="1" fontId="89" fillId="0" borderId="29" xfId="96" applyNumberFormat="1" applyFont="1" applyFill="1" applyBorder="1" applyAlignment="1" applyProtection="1">
      <alignment horizontal="center" vertical="center"/>
      <protection/>
    </xf>
    <xf numFmtId="3" fontId="89" fillId="0" borderId="29" xfId="96" applyNumberFormat="1" applyFont="1" applyFill="1" applyBorder="1" applyAlignment="1" applyProtection="1">
      <alignment horizontal="center" vertical="center"/>
      <protection/>
    </xf>
    <xf numFmtId="0" fontId="97" fillId="34" borderId="0" xfId="0" applyFont="1" applyFill="1" applyBorder="1" applyAlignment="1" applyProtection="1">
      <alignment vertical="center"/>
      <protection/>
    </xf>
    <xf numFmtId="49" fontId="94" fillId="0" borderId="29" xfId="0" applyNumberFormat="1" applyFont="1" applyFill="1" applyBorder="1" applyAlignment="1" applyProtection="1">
      <alignment horizontal="left" vertical="top" wrapText="1"/>
      <protection/>
    </xf>
    <xf numFmtId="49" fontId="94" fillId="0" borderId="29" xfId="0" applyNumberFormat="1" applyFont="1" applyFill="1" applyBorder="1" applyAlignment="1" applyProtection="1">
      <alignment wrapText="1"/>
      <protection/>
    </xf>
    <xf numFmtId="49" fontId="93" fillId="0" borderId="29" xfId="0" applyNumberFormat="1" applyFont="1" applyFill="1" applyBorder="1" applyAlignment="1" applyProtection="1">
      <alignment horizontal="center" wrapText="1"/>
      <protection/>
    </xf>
    <xf numFmtId="3" fontId="94" fillId="0" borderId="29" xfId="96" applyNumberFormat="1" applyFont="1" applyFill="1" applyBorder="1" applyAlignment="1" applyProtection="1">
      <alignment horizontal="center" wrapText="1"/>
      <protection/>
    </xf>
    <xf numFmtId="49" fontId="92" fillId="0" borderId="29" xfId="0" applyNumberFormat="1" applyFont="1" applyFill="1" applyBorder="1" applyAlignment="1" applyProtection="1">
      <alignment horizontal="center" wrapText="1"/>
      <protection/>
    </xf>
    <xf numFmtId="171" fontId="0" fillId="0" borderId="0" xfId="2493" applyNumberFormat="1" applyFont="1" applyFill="1" applyBorder="1" applyAlignment="1" applyProtection="1">
      <alignment vertical="center"/>
      <protection/>
    </xf>
    <xf numFmtId="49" fontId="0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ont="1" applyFill="1" applyBorder="1" applyAlignment="1" applyProtection="1">
      <alignment wrapText="1"/>
      <protection/>
    </xf>
    <xf numFmtId="49" fontId="0" fillId="0" borderId="29" xfId="0" applyNumberFormat="1" applyFont="1" applyFill="1" applyBorder="1" applyAlignment="1" applyProtection="1">
      <alignment horizontal="center" wrapText="1"/>
      <protection/>
    </xf>
    <xf numFmtId="3" fontId="92" fillId="0" borderId="29" xfId="96" applyNumberFormat="1" applyFont="1" applyFill="1" applyBorder="1" applyAlignment="1" applyProtection="1">
      <alignment horizontal="center" wrapText="1"/>
      <protection/>
    </xf>
    <xf numFmtId="196" fontId="0" fillId="0" borderId="29" xfId="96" applyNumberFormat="1" applyFont="1" applyFill="1" applyBorder="1" applyAlignment="1" applyProtection="1">
      <alignment horizontal="center" wrapText="1"/>
      <protection/>
    </xf>
    <xf numFmtId="3" fontId="0" fillId="0" borderId="29" xfId="0" applyNumberFormat="1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 applyProtection="1">
      <alignment horizontal="right" wrapText="1"/>
      <protection/>
    </xf>
    <xf numFmtId="177" fontId="0" fillId="0" borderId="29" xfId="0" applyNumberFormat="1" applyFont="1" applyFill="1" applyBorder="1" applyAlignment="1" applyProtection="1">
      <alignment horizontal="center" wrapText="1"/>
      <protection/>
    </xf>
    <xf numFmtId="217" fontId="2" fillId="0" borderId="29" xfId="2493" applyNumberFormat="1" applyFont="1" applyFill="1" applyBorder="1" applyAlignment="1" applyProtection="1">
      <alignment vertical="center"/>
      <protection/>
    </xf>
    <xf numFmtId="3" fontId="98" fillId="0" borderId="29" xfId="96" applyNumberFormat="1" applyFont="1" applyFill="1" applyBorder="1" applyAlignment="1" applyProtection="1">
      <alignment horizontal="center" wrapText="1"/>
      <protection/>
    </xf>
    <xf numFmtId="177" fontId="94" fillId="0" borderId="29" xfId="96" applyNumberFormat="1" applyFont="1" applyFill="1" applyBorder="1" applyAlignment="1" applyProtection="1">
      <alignment horizontal="center" wrapText="1"/>
      <protection/>
    </xf>
    <xf numFmtId="3" fontId="0" fillId="0" borderId="29" xfId="96" applyNumberFormat="1" applyFont="1" applyFill="1" applyBorder="1" applyAlignment="1" applyProtection="1">
      <alignment horizontal="center" wrapText="1"/>
      <protection/>
    </xf>
    <xf numFmtId="177" fontId="0" fillId="0" borderId="29" xfId="96" applyNumberFormat="1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>
      <alignment vertical="center"/>
    </xf>
    <xf numFmtId="217" fontId="0" fillId="0" borderId="29" xfId="0" applyNumberFormat="1" applyFont="1" applyFill="1" applyBorder="1" applyAlignment="1">
      <alignment horizontal="right" vertical="center"/>
    </xf>
    <xf numFmtId="217" fontId="0" fillId="0" borderId="29" xfId="2493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96" fontId="0" fillId="0" borderId="29" xfId="96" applyNumberFormat="1" applyFont="1" applyFill="1" applyBorder="1" applyAlignment="1" applyProtection="1">
      <alignment horizontal="center" wrapText="1"/>
      <protection/>
    </xf>
    <xf numFmtId="0" fontId="0" fillId="0" borderId="29" xfId="96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9" xfId="96" applyNumberFormat="1" applyFont="1" applyFill="1" applyBorder="1" applyAlignment="1" applyProtection="1">
      <alignment horizontal="center" wrapText="1"/>
      <protection/>
    </xf>
    <xf numFmtId="0" fontId="0" fillId="58" borderId="29" xfId="0" applyFont="1" applyFill="1" applyBorder="1" applyAlignment="1">
      <alignment vertical="center"/>
    </xf>
    <xf numFmtId="0" fontId="0" fillId="58" borderId="29" xfId="0" applyFont="1" applyFill="1" applyBorder="1" applyAlignment="1">
      <alignment horizontal="center" vertical="center"/>
    </xf>
    <xf numFmtId="0" fontId="0" fillId="58" borderId="29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/>
    </xf>
    <xf numFmtId="49" fontId="0" fillId="0" borderId="29" xfId="0" applyNumberFormat="1" applyFont="1" applyFill="1" applyBorder="1" applyAlignment="1" applyProtection="1">
      <alignment horizontal="left" vertical="top" wrapText="1"/>
      <protection/>
    </xf>
    <xf numFmtId="0" fontId="0" fillId="58" borderId="29" xfId="0" applyFont="1" applyFill="1" applyBorder="1" applyAlignment="1">
      <alignment vertical="center"/>
    </xf>
    <xf numFmtId="0" fontId="0" fillId="58" borderId="29" xfId="0" applyFont="1" applyFill="1" applyBorder="1" applyAlignment="1" applyProtection="1">
      <alignment wrapText="1"/>
      <protection/>
    </xf>
    <xf numFmtId="196" fontId="0" fillId="58" borderId="29" xfId="96" applyNumberFormat="1" applyFont="1" applyFill="1" applyBorder="1" applyAlignment="1" applyProtection="1">
      <alignment horizontal="center" wrapText="1"/>
      <protection/>
    </xf>
    <xf numFmtId="0" fontId="0" fillId="58" borderId="29" xfId="96" applyNumberFormat="1" applyFont="1" applyFill="1" applyBorder="1" applyAlignment="1" applyProtection="1">
      <alignment horizontal="center" vertical="center" wrapText="1"/>
      <protection/>
    </xf>
    <xf numFmtId="219" fontId="0" fillId="0" borderId="0" xfId="2493" applyNumberFormat="1" applyFont="1" applyFill="1" applyBorder="1" applyAlignment="1" applyProtection="1">
      <alignment vertical="center"/>
      <protection/>
    </xf>
    <xf numFmtId="0" fontId="0" fillId="0" borderId="29" xfId="96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wrapText="1"/>
      <protection/>
    </xf>
    <xf numFmtId="49" fontId="49" fillId="0" borderId="29" xfId="0" applyNumberFormat="1" applyFont="1" applyFill="1" applyBorder="1" applyAlignment="1" applyProtection="1">
      <alignment horizontal="left" vertical="top" wrapText="1"/>
      <protection/>
    </xf>
    <xf numFmtId="196" fontId="0" fillId="0" borderId="29" xfId="96" applyNumberFormat="1" applyFont="1" applyFill="1" applyBorder="1" applyAlignment="1" applyProtection="1">
      <alignment horizontal="center"/>
      <protection/>
    </xf>
    <xf numFmtId="196" fontId="0" fillId="58" borderId="29" xfId="96" applyNumberFormat="1" applyFont="1" applyFill="1" applyBorder="1" applyAlignment="1" applyProtection="1">
      <alignment horizontal="center"/>
      <protection/>
    </xf>
    <xf numFmtId="217" fontId="0" fillId="58" borderId="29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 wrapText="1"/>
      <protection/>
    </xf>
    <xf numFmtId="49" fontId="2" fillId="0" borderId="29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wrapText="1"/>
    </xf>
    <xf numFmtId="49" fontId="0" fillId="0" borderId="29" xfId="0" applyNumberFormat="1" applyFont="1" applyFill="1" applyBorder="1" applyAlignment="1" applyProtection="1">
      <alignment horizontal="center"/>
      <protection/>
    </xf>
    <xf numFmtId="217" fontId="99" fillId="0" borderId="0" xfId="2493" applyNumberFormat="1" applyFont="1" applyFill="1" applyBorder="1" applyAlignment="1" applyProtection="1">
      <alignment vertical="center"/>
      <protection/>
    </xf>
    <xf numFmtId="219" fontId="99" fillId="0" borderId="0" xfId="2493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 wrapText="1"/>
    </xf>
    <xf numFmtId="217" fontId="0" fillId="0" borderId="0" xfId="2493" applyNumberFormat="1" applyFont="1" applyFill="1" applyBorder="1" applyAlignment="1" applyProtection="1">
      <alignment vertical="center"/>
      <protection/>
    </xf>
    <xf numFmtId="219" fontId="0" fillId="0" borderId="0" xfId="2493" applyNumberFormat="1" applyFont="1" applyFill="1" applyBorder="1" applyAlignment="1" applyProtection="1">
      <alignment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220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219" fontId="2" fillId="0" borderId="0" xfId="2493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10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 wrapText="1"/>
    </xf>
    <xf numFmtId="49" fontId="0" fillId="0" borderId="29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46" fillId="0" borderId="29" xfId="96" applyNumberFormat="1" applyFont="1" applyFill="1" applyBorder="1" applyAlignment="1" applyProtection="1">
      <alignment horizontal="center" wrapText="1"/>
      <protection/>
    </xf>
    <xf numFmtId="177" fontId="0" fillId="0" borderId="29" xfId="0" applyNumberFormat="1" applyFont="1" applyFill="1" applyBorder="1" applyAlignment="1" applyProtection="1">
      <alignment horizontal="center" wrapText="1"/>
      <protection/>
    </xf>
    <xf numFmtId="0" fontId="2" fillId="44" borderId="29" xfId="0" applyFont="1" applyFill="1" applyBorder="1" applyAlignment="1" applyProtection="1">
      <alignment horizontal="left" vertical="center"/>
      <protection/>
    </xf>
    <xf numFmtId="1" fontId="0" fillId="44" borderId="29" xfId="0" applyNumberFormat="1" applyFont="1" applyFill="1" applyBorder="1" applyAlignment="1" applyProtection="1">
      <alignment horizontal="center" vertical="center" wrapText="1"/>
      <protection/>
    </xf>
    <xf numFmtId="3" fontId="2" fillId="44" borderId="29" xfId="96" applyNumberFormat="1" applyFont="1" applyFill="1" applyBorder="1" applyAlignment="1" applyProtection="1">
      <alignment horizontal="center" vertical="center" wrapText="1"/>
      <protection/>
    </xf>
    <xf numFmtId="0" fontId="2" fillId="56" borderId="22" xfId="0" applyFont="1" applyFill="1" applyBorder="1" applyAlignment="1" applyProtection="1">
      <alignment horizontal="left" vertical="center"/>
      <protection/>
    </xf>
    <xf numFmtId="0" fontId="0" fillId="56" borderId="22" xfId="0" applyNumberFormat="1" applyFont="1" applyFill="1" applyBorder="1" applyAlignment="1" applyProtection="1">
      <alignment horizontal="center" vertical="center" wrapText="1"/>
      <protection/>
    </xf>
    <xf numFmtId="3" fontId="2" fillId="56" borderId="22" xfId="96" applyNumberFormat="1" applyFont="1" applyFill="1" applyBorder="1" applyAlignment="1" applyProtection="1">
      <alignment horizontal="right" vertical="center" wrapText="1"/>
      <protection/>
    </xf>
    <xf numFmtId="41" fontId="0" fillId="0" borderId="0" xfId="0" applyNumberFormat="1" applyFont="1" applyFill="1" applyBorder="1" applyAlignment="1" applyProtection="1">
      <alignment horizontal="center" wrapText="1"/>
      <protection locked="0"/>
    </xf>
    <xf numFmtId="41" fontId="0" fillId="56" borderId="21" xfId="0" applyNumberFormat="1" applyFont="1" applyFill="1" applyBorder="1" applyAlignment="1" applyProtection="1">
      <alignment horizontal="center" wrapText="1"/>
      <protection locked="0"/>
    </xf>
    <xf numFmtId="41" fontId="2" fillId="56" borderId="22" xfId="96" applyNumberFormat="1" applyFont="1" applyFill="1" applyBorder="1" applyAlignment="1" applyProtection="1">
      <alignment horizontal="center" vertical="center" wrapText="1"/>
      <protection/>
    </xf>
    <xf numFmtId="41" fontId="0" fillId="56" borderId="21" xfId="34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right" vertical="center"/>
      <protection/>
    </xf>
    <xf numFmtId="41" fontId="43" fillId="44" borderId="22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48" fillId="0" borderId="0" xfId="0" applyFont="1" applyFill="1" applyAlignment="1" applyProtection="1">
      <alignment horizontal="left" wrapText="1"/>
      <protection/>
    </xf>
    <xf numFmtId="49" fontId="94" fillId="0" borderId="21" xfId="0" applyNumberFormat="1" applyFont="1" applyFill="1" applyBorder="1" applyAlignment="1" applyProtection="1">
      <alignment horizontal="left" wrapText="1"/>
      <protection/>
    </xf>
    <xf numFmtId="0" fontId="2" fillId="0" borderId="32" xfId="0" applyNumberFormat="1" applyFont="1" applyFill="1" applyBorder="1" applyAlignment="1" applyProtection="1">
      <alignment horizontal="center" wrapText="1"/>
      <protection/>
    </xf>
    <xf numFmtId="0" fontId="2" fillId="0" borderId="33" xfId="0" applyNumberFormat="1" applyFont="1" applyFill="1" applyBorder="1" applyAlignment="1" applyProtection="1">
      <alignment horizontal="center" wrapText="1"/>
      <protection/>
    </xf>
  </cellXfs>
  <cellStyles count="24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Ausgabe" xfId="87"/>
    <cellStyle name="Bad" xfId="88"/>
    <cellStyle name="Bad 2" xfId="89"/>
    <cellStyle name="Berechnung" xfId="90"/>
    <cellStyle name="Brunnabil" xfId="91"/>
    <cellStyle name="Calculation" xfId="92"/>
    <cellStyle name="Calculation 2" xfId="93"/>
    <cellStyle name="Check Cell" xfId="94"/>
    <cellStyle name="Check Cell 2" xfId="95"/>
    <cellStyle name="Comma" xfId="96"/>
    <cellStyle name="Comma [0]" xfId="97"/>
    <cellStyle name="Comma [0] 2" xfId="98"/>
    <cellStyle name="Comma [0] 2 2" xfId="99"/>
    <cellStyle name="Comma [0] 2 3" xfId="100"/>
    <cellStyle name="Comma [0] 2 3 2" xfId="101"/>
    <cellStyle name="Comma [0] 2 4" xfId="102"/>
    <cellStyle name="Comma [0] 2 4 2" xfId="103"/>
    <cellStyle name="Comma [0] 2 4 2 2" xfId="104"/>
    <cellStyle name="Comma [0] 2 4 3" xfId="105"/>
    <cellStyle name="Comma [0] 2 4 4" xfId="106"/>
    <cellStyle name="Comma [0] 2 5" xfId="107"/>
    <cellStyle name="Comma [0] 2 6" xfId="108"/>
    <cellStyle name="Comma [0] 2 7" xfId="109"/>
    <cellStyle name="Comma [0] 3" xfId="110"/>
    <cellStyle name="Comma 10" xfId="111"/>
    <cellStyle name="Comma 100" xfId="112"/>
    <cellStyle name="Comma 101" xfId="113"/>
    <cellStyle name="Comma 102" xfId="114"/>
    <cellStyle name="Comma 103" xfId="115"/>
    <cellStyle name="Comma 104" xfId="116"/>
    <cellStyle name="Comma 105" xfId="117"/>
    <cellStyle name="Comma 106" xfId="118"/>
    <cellStyle name="Comma 107" xfId="119"/>
    <cellStyle name="Comma 108" xfId="120"/>
    <cellStyle name="Comma 109" xfId="121"/>
    <cellStyle name="Comma 11" xfId="122"/>
    <cellStyle name="Comma 110" xfId="123"/>
    <cellStyle name="Comma 111" xfId="124"/>
    <cellStyle name="Comma 112" xfId="125"/>
    <cellStyle name="Comma 113" xfId="126"/>
    <cellStyle name="Comma 114" xfId="127"/>
    <cellStyle name="Comma 115" xfId="128"/>
    <cellStyle name="Comma 116" xfId="129"/>
    <cellStyle name="Comma 117" xfId="130"/>
    <cellStyle name="Comma 118" xfId="131"/>
    <cellStyle name="Comma 119" xfId="132"/>
    <cellStyle name="Comma 12" xfId="133"/>
    <cellStyle name="Comma 120" xfId="134"/>
    <cellStyle name="Comma 121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10" xfId="144"/>
    <cellStyle name="Comma 2 11" xfId="145"/>
    <cellStyle name="Comma 2 12" xfId="146"/>
    <cellStyle name="Comma 2 13" xfId="147"/>
    <cellStyle name="Comma 2 14" xfId="148"/>
    <cellStyle name="Comma 2 15" xfId="149"/>
    <cellStyle name="Comma 2 16" xfId="150"/>
    <cellStyle name="Comma 2 17" xfId="151"/>
    <cellStyle name="Comma 2 18" xfId="152"/>
    <cellStyle name="Comma 2 19" xfId="153"/>
    <cellStyle name="Comma 2 2" xfId="154"/>
    <cellStyle name="Comma 2 2 2" xfId="155"/>
    <cellStyle name="Comma 2 20" xfId="156"/>
    <cellStyle name="Comma 2 21" xfId="157"/>
    <cellStyle name="Comma 2 22" xfId="158"/>
    <cellStyle name="Comma 2 23" xfId="159"/>
    <cellStyle name="Comma 2 24" xfId="160"/>
    <cellStyle name="Comma 2 25" xfId="161"/>
    <cellStyle name="Comma 2 26" xfId="162"/>
    <cellStyle name="Comma 2 27" xfId="163"/>
    <cellStyle name="Comma 2 28" xfId="164"/>
    <cellStyle name="Comma 2 29" xfId="165"/>
    <cellStyle name="Comma 2 3" xfId="166"/>
    <cellStyle name="Comma 2 30" xfId="167"/>
    <cellStyle name="Comma 2 31" xfId="168"/>
    <cellStyle name="Comma 2 32" xfId="169"/>
    <cellStyle name="Comma 2 33" xfId="170"/>
    <cellStyle name="Comma 2 34" xfId="171"/>
    <cellStyle name="Comma 2 35" xfId="172"/>
    <cellStyle name="Comma 2 36" xfId="173"/>
    <cellStyle name="Comma 2 4" xfId="174"/>
    <cellStyle name="Comma 2 4 2" xfId="175"/>
    <cellStyle name="Comma 2 4 2 2" xfId="176"/>
    <cellStyle name="Comma 2 4 2 2 2" xfId="177"/>
    <cellStyle name="Comma 2 4 2 3" xfId="178"/>
    <cellStyle name="Comma 2 4 2 4" xfId="179"/>
    <cellStyle name="Comma 2 4 3" xfId="180"/>
    <cellStyle name="Comma 2 4 3 2" xfId="181"/>
    <cellStyle name="Comma 2 4 4" xfId="182"/>
    <cellStyle name="Comma 2 4 5" xfId="183"/>
    <cellStyle name="Comma 2 5" xfId="184"/>
    <cellStyle name="Comma 2 5 2" xfId="185"/>
    <cellStyle name="Comma 2 6" xfId="186"/>
    <cellStyle name="Comma 2 7" xfId="187"/>
    <cellStyle name="Comma 2 8" xfId="188"/>
    <cellStyle name="Comma 2 9" xfId="189"/>
    <cellStyle name="Comma 20" xfId="190"/>
    <cellStyle name="Comma 21" xfId="191"/>
    <cellStyle name="Comma 22" xfId="192"/>
    <cellStyle name="Comma 23" xfId="193"/>
    <cellStyle name="Comma 24" xfId="194"/>
    <cellStyle name="Comma 25" xfId="195"/>
    <cellStyle name="Comma 26" xfId="196"/>
    <cellStyle name="Comma 27" xfId="197"/>
    <cellStyle name="Comma 28" xfId="198"/>
    <cellStyle name="Comma 29" xfId="199"/>
    <cellStyle name="Comma 3" xfId="200"/>
    <cellStyle name="Comma 3 10" xfId="201"/>
    <cellStyle name="Comma 3 2" xfId="202"/>
    <cellStyle name="Comma 3 2 2" xfId="203"/>
    <cellStyle name="Comma 3 2 2 2" xfId="204"/>
    <cellStyle name="Comma 3 2 2 2 2" xfId="205"/>
    <cellStyle name="Comma 3 2 2 2 3" xfId="206"/>
    <cellStyle name="Comma 3 2 2 2 4" xfId="207"/>
    <cellStyle name="Comma 3 2 2 3" xfId="208"/>
    <cellStyle name="Comma 3 2 2 3 2" xfId="209"/>
    <cellStyle name="Comma 3 2 2 4" xfId="210"/>
    <cellStyle name="Comma 3 2 2 5" xfId="211"/>
    <cellStyle name="Comma 3 2 3" xfId="212"/>
    <cellStyle name="Comma 3 2 3 2" xfId="213"/>
    <cellStyle name="Comma 3 2 3 2 2" xfId="214"/>
    <cellStyle name="Comma 3 2 3 2 3" xfId="215"/>
    <cellStyle name="Comma 3 2 3 2 4" xfId="216"/>
    <cellStyle name="Comma 3 2 3 3" xfId="217"/>
    <cellStyle name="Comma 3 2 3 3 2" xfId="218"/>
    <cellStyle name="Comma 3 2 3 4" xfId="219"/>
    <cellStyle name="Comma 3 2 3 5" xfId="220"/>
    <cellStyle name="Comma 3 2 4" xfId="221"/>
    <cellStyle name="Comma 3 2 4 2" xfId="222"/>
    <cellStyle name="Comma 3 2 4 3" xfId="223"/>
    <cellStyle name="Comma 3 2 4 4" xfId="224"/>
    <cellStyle name="Comma 3 2 5" xfId="225"/>
    <cellStyle name="Comma 3 2 5 2" xfId="226"/>
    <cellStyle name="Comma 3 2 6" xfId="227"/>
    <cellStyle name="Comma 3 2 7" xfId="228"/>
    <cellStyle name="Comma 3 3" xfId="229"/>
    <cellStyle name="Comma 3 4" xfId="230"/>
    <cellStyle name="Comma 3 4 2" xfId="231"/>
    <cellStyle name="Comma 3 4 2 2" xfId="232"/>
    <cellStyle name="Comma 3 4 2 2 2" xfId="233"/>
    <cellStyle name="Comma 3 4 2 3" xfId="234"/>
    <cellStyle name="Comma 3 4 2 4" xfId="235"/>
    <cellStyle name="Comma 3 4 3" xfId="236"/>
    <cellStyle name="Comma 3 4 3 2" xfId="237"/>
    <cellStyle name="Comma 3 4 4" xfId="238"/>
    <cellStyle name="Comma 3 4 5" xfId="239"/>
    <cellStyle name="Comma 3 5" xfId="240"/>
    <cellStyle name="Comma 3 5 2" xfId="241"/>
    <cellStyle name="Comma 3 5 2 2" xfId="242"/>
    <cellStyle name="Comma 3 5 2 3" xfId="243"/>
    <cellStyle name="Comma 3 5 2 4" xfId="244"/>
    <cellStyle name="Comma 3 5 3" xfId="245"/>
    <cellStyle name="Comma 3 5 3 2" xfId="246"/>
    <cellStyle name="Comma 3 5 4" xfId="247"/>
    <cellStyle name="Comma 3 5 5" xfId="248"/>
    <cellStyle name="Comma 3 6" xfId="249"/>
    <cellStyle name="Comma 3 6 2" xfId="250"/>
    <cellStyle name="Comma 3 6 3" xfId="251"/>
    <cellStyle name="Comma 3 6 4" xfId="252"/>
    <cellStyle name="Comma 3 7" xfId="253"/>
    <cellStyle name="Comma 3 7 2" xfId="254"/>
    <cellStyle name="Comma 3 8" xfId="255"/>
    <cellStyle name="Comma 3 9" xfId="256"/>
    <cellStyle name="Comma 30" xfId="257"/>
    <cellStyle name="Comma 31" xfId="258"/>
    <cellStyle name="Comma 32" xfId="259"/>
    <cellStyle name="Comma 33" xfId="260"/>
    <cellStyle name="Comma 34" xfId="261"/>
    <cellStyle name="Comma 35" xfId="262"/>
    <cellStyle name="Comma 36" xfId="263"/>
    <cellStyle name="Comma 37" xfId="264"/>
    <cellStyle name="Comma 38" xfId="265"/>
    <cellStyle name="Comma 39" xfId="266"/>
    <cellStyle name="Comma 4" xfId="267"/>
    <cellStyle name="Comma 4 2" xfId="268"/>
    <cellStyle name="Comma 4 3" xfId="269"/>
    <cellStyle name="Comma 40" xfId="270"/>
    <cellStyle name="Comma 41" xfId="271"/>
    <cellStyle name="Comma 42" xfId="272"/>
    <cellStyle name="Comma 43" xfId="273"/>
    <cellStyle name="Comma 44" xfId="274"/>
    <cellStyle name="Comma 45" xfId="275"/>
    <cellStyle name="Comma 46" xfId="276"/>
    <cellStyle name="Comma 47" xfId="277"/>
    <cellStyle name="Comma 48" xfId="278"/>
    <cellStyle name="Comma 49" xfId="279"/>
    <cellStyle name="Comma 5" xfId="280"/>
    <cellStyle name="Comma 5 2" xfId="281"/>
    <cellStyle name="Comma 5 3" xfId="282"/>
    <cellStyle name="Comma 50" xfId="283"/>
    <cellStyle name="Comma 51" xfId="284"/>
    <cellStyle name="Comma 52" xfId="285"/>
    <cellStyle name="Comma 53" xfId="286"/>
    <cellStyle name="Comma 54" xfId="287"/>
    <cellStyle name="Comma 55" xfId="288"/>
    <cellStyle name="Comma 56" xfId="289"/>
    <cellStyle name="Comma 57" xfId="290"/>
    <cellStyle name="Comma 58" xfId="291"/>
    <cellStyle name="Comma 59" xfId="292"/>
    <cellStyle name="Comma 6" xfId="293"/>
    <cellStyle name="Comma 6 2" xfId="294"/>
    <cellStyle name="Comma 6 3" xfId="295"/>
    <cellStyle name="Comma 60" xfId="296"/>
    <cellStyle name="Comma 61" xfId="297"/>
    <cellStyle name="Comma 62" xfId="298"/>
    <cellStyle name="Comma 63" xfId="299"/>
    <cellStyle name="Comma 64" xfId="300"/>
    <cellStyle name="Comma 65" xfId="301"/>
    <cellStyle name="Comma 66" xfId="302"/>
    <cellStyle name="Comma 67" xfId="303"/>
    <cellStyle name="Comma 68" xfId="304"/>
    <cellStyle name="Comma 69" xfId="305"/>
    <cellStyle name="Comma 7" xfId="306"/>
    <cellStyle name="Comma 70" xfId="307"/>
    <cellStyle name="Comma 71" xfId="308"/>
    <cellStyle name="Comma 72" xfId="309"/>
    <cellStyle name="Comma 73" xfId="310"/>
    <cellStyle name="Comma 74" xfId="311"/>
    <cellStyle name="Comma 75" xfId="312"/>
    <cellStyle name="Comma 76" xfId="313"/>
    <cellStyle name="Comma 77" xfId="314"/>
    <cellStyle name="Comma 78" xfId="315"/>
    <cellStyle name="Comma 79" xfId="316"/>
    <cellStyle name="Comma 8" xfId="317"/>
    <cellStyle name="Comma 80" xfId="318"/>
    <cellStyle name="Comma 81" xfId="319"/>
    <cellStyle name="Comma 82" xfId="320"/>
    <cellStyle name="Comma 83" xfId="321"/>
    <cellStyle name="Comma 84" xfId="322"/>
    <cellStyle name="Comma 85" xfId="323"/>
    <cellStyle name="Comma 86" xfId="324"/>
    <cellStyle name="Comma 87" xfId="325"/>
    <cellStyle name="Comma 88" xfId="326"/>
    <cellStyle name="Comma 89" xfId="327"/>
    <cellStyle name="Comma 9" xfId="328"/>
    <cellStyle name="Comma 90" xfId="329"/>
    <cellStyle name="Comma 91" xfId="330"/>
    <cellStyle name="Comma 92" xfId="331"/>
    <cellStyle name="Comma 93" xfId="332"/>
    <cellStyle name="Comma 94" xfId="333"/>
    <cellStyle name="Comma 95" xfId="334"/>
    <cellStyle name="Comma 96" xfId="335"/>
    <cellStyle name="Comma 97" xfId="336"/>
    <cellStyle name="Comma 98" xfId="337"/>
    <cellStyle name="Comma 99" xfId="338"/>
    <cellStyle name="Currency" xfId="339"/>
    <cellStyle name="Currency [0]" xfId="340"/>
    <cellStyle name="Currency [0] 2" xfId="341"/>
    <cellStyle name="Currency [0] 2 2" xfId="342"/>
    <cellStyle name="Currency [0] 2 3" xfId="343"/>
    <cellStyle name="Currency [0] 2 3 2" xfId="344"/>
    <cellStyle name="Currency [0] 2 3 2 2" xfId="345"/>
    <cellStyle name="Currency [0] 2 3 3" xfId="346"/>
    <cellStyle name="Currency [0] 2 3 4" xfId="347"/>
    <cellStyle name="Currency [0] 2 4" xfId="348"/>
    <cellStyle name="Currency [0] 2 4 2" xfId="349"/>
    <cellStyle name="Currency [0] 2 5" xfId="350"/>
    <cellStyle name="Currency [0] 2 5 2" xfId="351"/>
    <cellStyle name="Currency [0] 2 6" xfId="352"/>
    <cellStyle name="Currency [0] 2 7" xfId="353"/>
    <cellStyle name="Currency [0] 3" xfId="354"/>
    <cellStyle name="Currency [0] 4" xfId="355"/>
    <cellStyle name="Currency 2" xfId="356"/>
    <cellStyle name="Currency 2 2" xfId="357"/>
    <cellStyle name="Currency 2 2 2" xfId="358"/>
    <cellStyle name="Currency 2 2 3" xfId="359"/>
    <cellStyle name="Currency 2 3" xfId="360"/>
    <cellStyle name="Currency 2 3 2" xfId="361"/>
    <cellStyle name="Currency 2 3 3" xfId="362"/>
    <cellStyle name="Currency 2 4" xfId="363"/>
    <cellStyle name="Currency 2 4 2" xfId="364"/>
    <cellStyle name="Currency 2 4 3" xfId="365"/>
    <cellStyle name="Currency 2 5" xfId="366"/>
    <cellStyle name="Currency 2 5 2" xfId="367"/>
    <cellStyle name="Currency 2 6" xfId="368"/>
    <cellStyle name="Currency 2 7" xfId="369"/>
    <cellStyle name="Currency 2 8" xfId="370"/>
    <cellStyle name="Currency 3" xfId="371"/>
    <cellStyle name="Currency 3 2" xfId="372"/>
    <cellStyle name="Currency 3 3" xfId="373"/>
    <cellStyle name="Currency 3 4" xfId="374"/>
    <cellStyle name="Currency 4" xfId="375"/>
    <cellStyle name="Currency 4 2" xfId="376"/>
    <cellStyle name="Currency 4 2 2" xfId="377"/>
    <cellStyle name="Currency 4 3" xfId="378"/>
    <cellStyle name="Currency 4 3 2" xfId="379"/>
    <cellStyle name="Currency 4 4" xfId="380"/>
    <cellStyle name="Currency 4 4 2" xfId="381"/>
    <cellStyle name="Currency 4 5" xfId="382"/>
    <cellStyle name="Currency 4 6" xfId="383"/>
    <cellStyle name="Currency 4 7" xfId="384"/>
    <cellStyle name="Currency 5 2" xfId="385"/>
    <cellStyle name="Currency 5 3" xfId="386"/>
    <cellStyle name="Currency 6" xfId="387"/>
    <cellStyle name="Currency 6 2" xfId="388"/>
    <cellStyle name="Currency 6 3" xfId="389"/>
    <cellStyle name="Currency 6 3 2" xfId="390"/>
    <cellStyle name="Currency 6 4" xfId="391"/>
    <cellStyle name="Currency 6 4 2" xfId="392"/>
    <cellStyle name="Currency 6 5" xfId="393"/>
    <cellStyle name="Currency 6 5 2" xfId="394"/>
    <cellStyle name="Currency 6 6" xfId="395"/>
    <cellStyle name="Currency 6 7" xfId="396"/>
    <cellStyle name="Currency 6 8" xfId="397"/>
    <cellStyle name="Currency 7" xfId="398"/>
    <cellStyle name="Currency 7 2" xfId="399"/>
    <cellStyle name="Currency 7 2 2" xfId="400"/>
    <cellStyle name="Currency 7 3" xfId="401"/>
    <cellStyle name="Currency 7 3 2" xfId="402"/>
    <cellStyle name="Currency 7 4" xfId="403"/>
    <cellStyle name="Currency 7 4 2" xfId="404"/>
    <cellStyle name="Currency 7 5" xfId="405"/>
    <cellStyle name="Currency 7 6" xfId="406"/>
    <cellStyle name="Currency 7 7" xfId="407"/>
    <cellStyle name="Currency 8" xfId="408"/>
    <cellStyle name="Currency 8 2" xfId="409"/>
    <cellStyle name="Currency 8 2 2" xfId="410"/>
    <cellStyle name="Currency 8 3" xfId="411"/>
    <cellStyle name="Currency 8 3 2" xfId="412"/>
    <cellStyle name="Currency 8 4" xfId="413"/>
    <cellStyle name="Currency 8 4 2" xfId="414"/>
    <cellStyle name="Currency 8 5" xfId="415"/>
    <cellStyle name="Currency 8 6" xfId="416"/>
    <cellStyle name="Currency 8 7" xfId="417"/>
    <cellStyle name="dekkt" xfId="418"/>
    <cellStyle name="dekkt 2" xfId="419"/>
    <cellStyle name="dekkt 3" xfId="420"/>
    <cellStyle name="Eingabe" xfId="421"/>
    <cellStyle name="Ergebnis" xfId="422"/>
    <cellStyle name="Erklärender Text" xfId="423"/>
    <cellStyle name="Explanatory Text" xfId="424"/>
    <cellStyle name="Explanatory Text 2" xfId="425"/>
    <cellStyle name="Followed Hyperlink" xfId="426"/>
    <cellStyle name="Good" xfId="427"/>
    <cellStyle name="Good 2" xfId="428"/>
    <cellStyle name="gr5" xfId="429"/>
    <cellStyle name="Gut" xfId="430"/>
    <cellStyle name="H1" xfId="431"/>
    <cellStyle name="H2" xfId="432"/>
    <cellStyle name="Heading 1" xfId="433"/>
    <cellStyle name="Heading 1 2" xfId="434"/>
    <cellStyle name="Heading 2" xfId="435"/>
    <cellStyle name="Heading 2 2" xfId="436"/>
    <cellStyle name="Heading 3" xfId="437"/>
    <cellStyle name="Heading 3 2" xfId="438"/>
    <cellStyle name="Heading 4" xfId="439"/>
    <cellStyle name="Heading 4 2" xfId="440"/>
    <cellStyle name="Hyperlink" xfId="441"/>
    <cellStyle name="Input" xfId="442"/>
    <cellStyle name="Input 2" xfId="443"/>
    <cellStyle name="Linked Cell" xfId="444"/>
    <cellStyle name="Linked Cell 2" xfId="445"/>
    <cellStyle name="magn" xfId="446"/>
    <cellStyle name="Neutral" xfId="447"/>
    <cellStyle name="Neutral 2" xfId="448"/>
    <cellStyle name="Normal 10" xfId="449"/>
    <cellStyle name="Normal 10 2" xfId="450"/>
    <cellStyle name="Normal 10 3" xfId="451"/>
    <cellStyle name="Normal 11" xfId="452"/>
    <cellStyle name="Normal 11 2" xfId="453"/>
    <cellStyle name="Normal 11 3" xfId="454"/>
    <cellStyle name="Normal 12" xfId="455"/>
    <cellStyle name="Normal 12 2" xfId="456"/>
    <cellStyle name="Normal 13" xfId="457"/>
    <cellStyle name="Normal 13 2" xfId="458"/>
    <cellStyle name="Normal 14" xfId="459"/>
    <cellStyle name="Normal 14 2" xfId="460"/>
    <cellStyle name="Normal 15" xfId="461"/>
    <cellStyle name="Normal 15 2" xfId="462"/>
    <cellStyle name="Normal 16" xfId="463"/>
    <cellStyle name="Normal 16 2" xfId="464"/>
    <cellStyle name="Normal 16 2 2" xfId="465"/>
    <cellStyle name="Normal 16 2 2 2" xfId="466"/>
    <cellStyle name="Normal 16 2 2 2 2" xfId="467"/>
    <cellStyle name="Normal 16 2 2 2 3" xfId="468"/>
    <cellStyle name="Normal 16 2 2 2 4" xfId="469"/>
    <cellStyle name="Normal 16 2 2 3" xfId="470"/>
    <cellStyle name="Normal 16 2 2 3 2" xfId="471"/>
    <cellStyle name="Normal 16 2 2 4" xfId="472"/>
    <cellStyle name="Normal 16 2 2 5" xfId="473"/>
    <cellStyle name="Normal 16 2 3" xfId="474"/>
    <cellStyle name="Normal 16 2 3 2" xfId="475"/>
    <cellStyle name="Normal 16 2 3 2 2" xfId="476"/>
    <cellStyle name="Normal 16 2 3 2 3" xfId="477"/>
    <cellStyle name="Normal 16 2 3 2 4" xfId="478"/>
    <cellStyle name="Normal 16 2 3 3" xfId="479"/>
    <cellStyle name="Normal 16 2 3 3 2" xfId="480"/>
    <cellStyle name="Normal 16 2 3 4" xfId="481"/>
    <cellStyle name="Normal 16 2 3 5" xfId="482"/>
    <cellStyle name="Normal 16 2 4" xfId="483"/>
    <cellStyle name="Normal 16 2 4 2" xfId="484"/>
    <cellStyle name="Normal 16 2 4 3" xfId="485"/>
    <cellStyle name="Normal 16 2 4 4" xfId="486"/>
    <cellStyle name="Normal 16 2 5" xfId="487"/>
    <cellStyle name="Normal 16 2 5 2" xfId="488"/>
    <cellStyle name="Normal 16 2 6" xfId="489"/>
    <cellStyle name="Normal 16 2 7" xfId="490"/>
    <cellStyle name="Normal 16 3" xfId="491"/>
    <cellStyle name="Normal 16 3 2" xfId="492"/>
    <cellStyle name="Normal 16 3 2 2" xfId="493"/>
    <cellStyle name="Normal 16 3 2 3" xfId="494"/>
    <cellStyle name="Normal 16 3 2 4" xfId="495"/>
    <cellStyle name="Normal 16 3 3" xfId="496"/>
    <cellStyle name="Normal 16 3 3 2" xfId="497"/>
    <cellStyle name="Normal 16 3 4" xfId="498"/>
    <cellStyle name="Normal 16 3 5" xfId="499"/>
    <cellStyle name="Normal 16 4" xfId="500"/>
    <cellStyle name="Normal 16 4 2" xfId="501"/>
    <cellStyle name="Normal 16 4 2 2" xfId="502"/>
    <cellStyle name="Normal 16 4 2 3" xfId="503"/>
    <cellStyle name="Normal 16 4 2 4" xfId="504"/>
    <cellStyle name="Normal 16 4 3" xfId="505"/>
    <cellStyle name="Normal 16 4 3 2" xfId="506"/>
    <cellStyle name="Normal 16 4 4" xfId="507"/>
    <cellStyle name="Normal 16 4 5" xfId="508"/>
    <cellStyle name="Normal 16 5" xfId="509"/>
    <cellStyle name="Normal 16 5 2" xfId="510"/>
    <cellStyle name="Normal 16 5 3" xfId="511"/>
    <cellStyle name="Normal 16 5 4" xfId="512"/>
    <cellStyle name="Normal 16 6" xfId="513"/>
    <cellStyle name="Normal 16 6 2" xfId="514"/>
    <cellStyle name="Normal 16 7" xfId="515"/>
    <cellStyle name="Normal 16 8" xfId="516"/>
    <cellStyle name="Normal 17" xfId="517"/>
    <cellStyle name="Normal 18" xfId="518"/>
    <cellStyle name="Normal 18 2" xfId="519"/>
    <cellStyle name="Normal 19" xfId="520"/>
    <cellStyle name="Normal 19 2" xfId="521"/>
    <cellStyle name="Normal 2" xfId="522"/>
    <cellStyle name="Normal 2 10" xfId="523"/>
    <cellStyle name="Normal 2 10 2" xfId="524"/>
    <cellStyle name="Normal 2 10 2 2" xfId="525"/>
    <cellStyle name="Normal 2 10 2 2 2" xfId="526"/>
    <cellStyle name="Normal 2 10 2 2 2 2" xfId="527"/>
    <cellStyle name="Normal 2 10 2 2 2 3" xfId="528"/>
    <cellStyle name="Normal 2 10 2 2 2 4" xfId="529"/>
    <cellStyle name="Normal 2 10 2 2 3" xfId="530"/>
    <cellStyle name="Normal 2 10 2 2 3 2" xfId="531"/>
    <cellStyle name="Normal 2 10 2 2 4" xfId="532"/>
    <cellStyle name="Normal 2 10 2 2 5" xfId="533"/>
    <cellStyle name="Normal 2 10 2 3" xfId="534"/>
    <cellStyle name="Normal 2 10 2 3 2" xfId="535"/>
    <cellStyle name="Normal 2 10 2 3 2 2" xfId="536"/>
    <cellStyle name="Normal 2 10 2 3 2 3" xfId="537"/>
    <cellStyle name="Normal 2 10 2 3 2 4" xfId="538"/>
    <cellStyle name="Normal 2 10 2 3 3" xfId="539"/>
    <cellStyle name="Normal 2 10 2 3 3 2" xfId="540"/>
    <cellStyle name="Normal 2 10 2 3 4" xfId="541"/>
    <cellStyle name="Normal 2 10 2 3 5" xfId="542"/>
    <cellStyle name="Normal 2 10 2 4" xfId="543"/>
    <cellStyle name="Normal 2 10 2 4 2" xfId="544"/>
    <cellStyle name="Normal 2 10 2 4 3" xfId="545"/>
    <cellStyle name="Normal 2 10 2 4 4" xfId="546"/>
    <cellStyle name="Normal 2 10 2 5" xfId="547"/>
    <cellStyle name="Normal 2 10 2 5 2" xfId="548"/>
    <cellStyle name="Normal 2 10 2 6" xfId="549"/>
    <cellStyle name="Normal 2 10 2 7" xfId="550"/>
    <cellStyle name="Normal 2 10 3" xfId="551"/>
    <cellStyle name="Normal 2 10 3 2" xfId="552"/>
    <cellStyle name="Normal 2 10 3 2 2" xfId="553"/>
    <cellStyle name="Normal 2 10 3 2 3" xfId="554"/>
    <cellStyle name="Normal 2 10 3 2 4" xfId="555"/>
    <cellStyle name="Normal 2 10 3 3" xfId="556"/>
    <cellStyle name="Normal 2 10 3 3 2" xfId="557"/>
    <cellStyle name="Normal 2 10 3 4" xfId="558"/>
    <cellStyle name="Normal 2 10 3 5" xfId="559"/>
    <cellStyle name="Normal 2 10 4" xfId="560"/>
    <cellStyle name="Normal 2 10 4 2" xfId="561"/>
    <cellStyle name="Normal 2 10 4 2 2" xfId="562"/>
    <cellStyle name="Normal 2 10 4 2 3" xfId="563"/>
    <cellStyle name="Normal 2 10 4 2 4" xfId="564"/>
    <cellStyle name="Normal 2 10 4 3" xfId="565"/>
    <cellStyle name="Normal 2 10 4 3 2" xfId="566"/>
    <cellStyle name="Normal 2 10 4 4" xfId="567"/>
    <cellStyle name="Normal 2 10 4 5" xfId="568"/>
    <cellStyle name="Normal 2 10 5" xfId="569"/>
    <cellStyle name="Normal 2 10 5 2" xfId="570"/>
    <cellStyle name="Normal 2 10 5 3" xfId="571"/>
    <cellStyle name="Normal 2 10 5 4" xfId="572"/>
    <cellStyle name="Normal 2 10 6" xfId="573"/>
    <cellStyle name="Normal 2 10 6 2" xfId="574"/>
    <cellStyle name="Normal 2 10 7" xfId="575"/>
    <cellStyle name="Normal 2 10 8" xfId="576"/>
    <cellStyle name="Normal 2 11" xfId="577"/>
    <cellStyle name="Normal 2 11 2" xfId="578"/>
    <cellStyle name="Normal 2 11 2 2" xfId="579"/>
    <cellStyle name="Normal 2 11 2 2 2" xfId="580"/>
    <cellStyle name="Normal 2 11 2 2 3" xfId="581"/>
    <cellStyle name="Normal 2 11 2 2 4" xfId="582"/>
    <cellStyle name="Normal 2 11 2 3" xfId="583"/>
    <cellStyle name="Normal 2 11 2 3 2" xfId="584"/>
    <cellStyle name="Normal 2 11 2 4" xfId="585"/>
    <cellStyle name="Normal 2 11 2 5" xfId="586"/>
    <cellStyle name="Normal 2 11 3" xfId="587"/>
    <cellStyle name="Normal 2 11 3 2" xfId="588"/>
    <cellStyle name="Normal 2 11 3 2 2" xfId="589"/>
    <cellStyle name="Normal 2 11 3 2 3" xfId="590"/>
    <cellStyle name="Normal 2 11 3 2 4" xfId="591"/>
    <cellStyle name="Normal 2 11 3 3" xfId="592"/>
    <cellStyle name="Normal 2 11 3 3 2" xfId="593"/>
    <cellStyle name="Normal 2 11 3 4" xfId="594"/>
    <cellStyle name="Normal 2 11 3 5" xfId="595"/>
    <cellStyle name="Normal 2 11 4" xfId="596"/>
    <cellStyle name="Normal 2 11 4 2" xfId="597"/>
    <cellStyle name="Normal 2 11 4 3" xfId="598"/>
    <cellStyle name="Normal 2 11 4 4" xfId="599"/>
    <cellStyle name="Normal 2 11 5" xfId="600"/>
    <cellStyle name="Normal 2 11 5 2" xfId="601"/>
    <cellStyle name="Normal 2 11 6" xfId="602"/>
    <cellStyle name="Normal 2 11 7" xfId="603"/>
    <cellStyle name="Normal 2 12" xfId="604"/>
    <cellStyle name="Normal 2 12 2" xfId="605"/>
    <cellStyle name="Normal 2 12 2 2" xfId="606"/>
    <cellStyle name="Normal 2 12 2 2 2" xfId="607"/>
    <cellStyle name="Normal 2 12 2 2 3" xfId="608"/>
    <cellStyle name="Normal 2 12 2 2 4" xfId="609"/>
    <cellStyle name="Normal 2 12 2 3" xfId="610"/>
    <cellStyle name="Normal 2 12 2 3 2" xfId="611"/>
    <cellStyle name="Normal 2 12 2 4" xfId="612"/>
    <cellStyle name="Normal 2 12 2 5" xfId="613"/>
    <cellStyle name="Normal 2 12 3" xfId="614"/>
    <cellStyle name="Normal 2 12 3 2" xfId="615"/>
    <cellStyle name="Normal 2 12 3 2 2" xfId="616"/>
    <cellStyle name="Normal 2 12 3 2 3" xfId="617"/>
    <cellStyle name="Normal 2 12 3 2 4" xfId="618"/>
    <cellStyle name="Normal 2 12 3 3" xfId="619"/>
    <cellStyle name="Normal 2 12 3 3 2" xfId="620"/>
    <cellStyle name="Normal 2 12 3 4" xfId="621"/>
    <cellStyle name="Normal 2 12 3 5" xfId="622"/>
    <cellStyle name="Normal 2 12 4" xfId="623"/>
    <cellStyle name="Normal 2 12 5" xfId="624"/>
    <cellStyle name="Normal 2 12 5 2" xfId="625"/>
    <cellStyle name="Normal 2 12 5 3" xfId="626"/>
    <cellStyle name="Normal 2 12 5 4" xfId="627"/>
    <cellStyle name="Normal 2 12 6" xfId="628"/>
    <cellStyle name="Normal 2 12 7" xfId="629"/>
    <cellStyle name="Normal 2 13" xfId="630"/>
    <cellStyle name="Normal 2 13 2" xfId="631"/>
    <cellStyle name="Normal 2 14" xfId="632"/>
    <cellStyle name="Normal 2 14 10" xfId="633"/>
    <cellStyle name="Normal 2 14 2" xfId="634"/>
    <cellStyle name="Normal 2 14 2 2" xfId="635"/>
    <cellStyle name="Normal 2 14 2 2 2" xfId="636"/>
    <cellStyle name="Normal 2 14 2 3" xfId="637"/>
    <cellStyle name="Normal 2 14 2 3 2" xfId="638"/>
    <cellStyle name="Normal 2 14 2 4" xfId="639"/>
    <cellStyle name="Normal 2 14 3" xfId="640"/>
    <cellStyle name="Normal 2 14 3 2" xfId="641"/>
    <cellStyle name="Normal 2 14 3 3" xfId="642"/>
    <cellStyle name="Normal 2 14 4" xfId="643"/>
    <cellStyle name="Normal 2 14 4 2" xfId="644"/>
    <cellStyle name="Normal 2 14 4 3" xfId="645"/>
    <cellStyle name="Normal 2 14 5" xfId="646"/>
    <cellStyle name="Normal 2 14 5 2" xfId="647"/>
    <cellStyle name="Normal 2 14 6" xfId="648"/>
    <cellStyle name="Normal 2 14 6 2" xfId="649"/>
    <cellStyle name="Normal 2 14 7" xfId="650"/>
    <cellStyle name="Normal 2 14 8" xfId="651"/>
    <cellStyle name="Normal 2 14 9" xfId="652"/>
    <cellStyle name="Normal 2 15" xfId="653"/>
    <cellStyle name="Normal 2 15 2" xfId="654"/>
    <cellStyle name="Normal 2 15 2 2" xfId="655"/>
    <cellStyle name="Normal 2 15 2 2 2" xfId="656"/>
    <cellStyle name="Normal 2 15 2 3" xfId="657"/>
    <cellStyle name="Normal 2 15 2 3 2" xfId="658"/>
    <cellStyle name="Normal 2 15 2 4" xfId="659"/>
    <cellStyle name="Normal 2 15 3" xfId="660"/>
    <cellStyle name="Normal 2 15 3 2" xfId="661"/>
    <cellStyle name="Normal 2 15 4" xfId="662"/>
    <cellStyle name="Normal 2 15 4 2" xfId="663"/>
    <cellStyle name="Normal 2 15 5" xfId="664"/>
    <cellStyle name="Normal 2 15 6" xfId="665"/>
    <cellStyle name="Normal 2 16" xfId="666"/>
    <cellStyle name="Normal 2 16 2" xfId="667"/>
    <cellStyle name="Normal 2 16 2 2" xfId="668"/>
    <cellStyle name="Normal 2 16 2 2 2" xfId="669"/>
    <cellStyle name="Normal 2 16 2 3" xfId="670"/>
    <cellStyle name="Normal 2 16 2 3 2" xfId="671"/>
    <cellStyle name="Normal 2 16 2 4" xfId="672"/>
    <cellStyle name="Normal 2 16 3" xfId="673"/>
    <cellStyle name="Normal 2 16 3 2" xfId="674"/>
    <cellStyle name="Normal 2 16 4" xfId="675"/>
    <cellStyle name="Normal 2 16 4 2" xfId="676"/>
    <cellStyle name="Normal 2 16 5" xfId="677"/>
    <cellStyle name="Normal 2 16 6" xfId="678"/>
    <cellStyle name="Normal 2 17" xfId="679"/>
    <cellStyle name="Normal 2 17 2" xfId="680"/>
    <cellStyle name="Normal 2 17 3" xfId="681"/>
    <cellStyle name="Normal 2 18" xfId="682"/>
    <cellStyle name="Normal 2 18 2" xfId="683"/>
    <cellStyle name="Normal 2 18 2 2" xfId="684"/>
    <cellStyle name="Normal 2 18 2 2 2" xfId="685"/>
    <cellStyle name="Normal 2 18 2 3" xfId="686"/>
    <cellStyle name="Normal 2 18 2 4" xfId="687"/>
    <cellStyle name="Normal 2 18 3" xfId="688"/>
    <cellStyle name="Normal 2 18 3 2" xfId="689"/>
    <cellStyle name="Normal 2 18 4" xfId="690"/>
    <cellStyle name="Normal 2 18 5" xfId="691"/>
    <cellStyle name="Normal 2 19" xfId="692"/>
    <cellStyle name="Normal 2 19 2" xfId="693"/>
    <cellStyle name="Normal 2 2" xfId="694"/>
    <cellStyle name="Normal 2 2 10" xfId="695"/>
    <cellStyle name="Normal 2 2 10 2" xfId="696"/>
    <cellStyle name="Normal 2 2 11" xfId="697"/>
    <cellStyle name="Normal 2 2 11 2" xfId="698"/>
    <cellStyle name="Normal 2 2 12" xfId="699"/>
    <cellStyle name="Normal 2 2 13" xfId="700"/>
    <cellStyle name="Normal 2 2 14" xfId="701"/>
    <cellStyle name="Normal 2 2 15" xfId="702"/>
    <cellStyle name="Normal 2 2 2" xfId="703"/>
    <cellStyle name="Normal 2 2 2 10" xfId="704"/>
    <cellStyle name="Normal 2 2 2 11" xfId="705"/>
    <cellStyle name="Normal 2 2 2 11 2" xfId="706"/>
    <cellStyle name="Normal 2 2 2 12" xfId="707"/>
    <cellStyle name="Normal 2 2 2 2" xfId="708"/>
    <cellStyle name="Normal 2 2 2 2 10" xfId="709"/>
    <cellStyle name="Normal 2 2 2 2 10 2" xfId="710"/>
    <cellStyle name="Normal 2 2 2 2 11" xfId="711"/>
    <cellStyle name="Normal 2 2 2 2 12" xfId="712"/>
    <cellStyle name="Normal 2 2 2 2 13" xfId="713"/>
    <cellStyle name="Normal 2 2 2 2 2" xfId="714"/>
    <cellStyle name="Normal 2 2 2 2 2 10" xfId="715"/>
    <cellStyle name="Normal 2 2 2 2 2 10 2" xfId="716"/>
    <cellStyle name="Normal 2 2 2 2 2 2" xfId="717"/>
    <cellStyle name="Normal 2 2 2 2 2 2 10" xfId="718"/>
    <cellStyle name="Normal 2 2 2 2 2 2 11" xfId="719"/>
    <cellStyle name="Normal 2 2 2 2 2 2 12" xfId="720"/>
    <cellStyle name="Normal 2 2 2 2 2 2 2" xfId="721"/>
    <cellStyle name="Normal 2 2 2 2 2 2 2 2" xfId="722"/>
    <cellStyle name="Normal 2 2 2 2 2 2 2 2 10" xfId="723"/>
    <cellStyle name="Normal 2 2 2 2 2 2 2 2 2" xfId="724"/>
    <cellStyle name="Normal 2 2 2 2 2 2 2 2 2 2" xfId="725"/>
    <cellStyle name="Normal 2 2 2 2 2 2 2 2 2 2 10" xfId="726"/>
    <cellStyle name="Normal 2 2 2 2 2 2 2 2 2 2 2" xfId="727"/>
    <cellStyle name="Normal 2 2 2 2 2 2 2 2 2 2 2 2" xfId="728"/>
    <cellStyle name="Normal 2 2 2 2 2 2 2 2 2 2 2 2 2" xfId="729"/>
    <cellStyle name="Normal 2 2 2 2 2 2 2 2 2 2 2 2 3" xfId="730"/>
    <cellStyle name="Normal 2 2 2 2 2 2 2 2 2 2 2 2 4" xfId="731"/>
    <cellStyle name="Normal 2 2 2 2 2 2 2 2 2 2 2 3" xfId="732"/>
    <cellStyle name="Normal 2 2 2 2 2 2 2 2 2 2 2 4" xfId="733"/>
    <cellStyle name="Normal 2 2 2 2 2 2 2 2 2 2 2 5" xfId="734"/>
    <cellStyle name="Normal 2 2 2 2 2 2 2 2 2 2 2 6" xfId="735"/>
    <cellStyle name="Normal 2 2 2 2 2 2 2 2 2 2 2 7" xfId="736"/>
    <cellStyle name="Normal 2 2 2 2 2 2 2 2 2 2 2 7 2" xfId="737"/>
    <cellStyle name="Normal 2 2 2 2 2 2 2 2 2 2 3" xfId="738"/>
    <cellStyle name="Normal 2 2 2 2 2 2 2 2 2 2 4" xfId="739"/>
    <cellStyle name="Normal 2 2 2 2 2 2 2 2 2 2 4 2" xfId="740"/>
    <cellStyle name="Normal 2 2 2 2 2 2 2 2 2 2 5" xfId="741"/>
    <cellStyle name="Normal 2 2 2 2 2 2 2 2 2 2 5 2" xfId="742"/>
    <cellStyle name="Normal 2 2 2 2 2 2 2 2 2 2 6" xfId="743"/>
    <cellStyle name="Normal 2 2 2 2 2 2 2 2 2 2 6 2" xfId="744"/>
    <cellStyle name="Normal 2 2 2 2 2 2 2 2 2 2 7" xfId="745"/>
    <cellStyle name="Normal 2 2 2 2 2 2 2 2 2 2 7 2" xfId="746"/>
    <cellStyle name="Normal 2 2 2 2 2 2 2 2 2 2 8" xfId="747"/>
    <cellStyle name="Normal 2 2 2 2 2 2 2 2 2 2 9" xfId="748"/>
    <cellStyle name="Normal 2 2 2 2 2 2 2 2 2 3" xfId="749"/>
    <cellStyle name="Normal 2 2 2 2 2 2 2 2 2 3 2" xfId="750"/>
    <cellStyle name="Normal 2 2 2 2 2 2 2 2 2 3 2 2" xfId="751"/>
    <cellStyle name="Normal 2 2 2 2 2 2 2 2 2 3 3" xfId="752"/>
    <cellStyle name="Normal 2 2 2 2 2 2 2 2 2 3 3 2" xfId="753"/>
    <cellStyle name="Normal 2 2 2 2 2 2 2 2 2 3 4" xfId="754"/>
    <cellStyle name="Normal 2 2 2 2 2 2 2 2 2 3 4 2" xfId="755"/>
    <cellStyle name="Normal 2 2 2 2 2 2 2 2 2 3 5" xfId="756"/>
    <cellStyle name="Normal 2 2 2 2 2 2 2 2 2 3 5 2" xfId="757"/>
    <cellStyle name="Normal 2 2 2 2 2 2 2 2 2 3 6" xfId="758"/>
    <cellStyle name="Normal 2 2 2 2 2 2 2 2 2 3 6 2" xfId="759"/>
    <cellStyle name="Normal 2 2 2 2 2 2 2 2 2 3 7" xfId="760"/>
    <cellStyle name="Normal 2 2 2 2 2 2 2 2 2 4" xfId="761"/>
    <cellStyle name="Normal 2 2 2 2 2 2 2 2 2 4 2" xfId="762"/>
    <cellStyle name="Normal 2 2 2 2 2 2 2 2 2 4 2 2" xfId="763"/>
    <cellStyle name="Normal 2 2 2 2 2 2 2 2 2 4 3" xfId="764"/>
    <cellStyle name="Normal 2 2 2 2 2 2 2 2 2 5" xfId="765"/>
    <cellStyle name="Normal 2 2 2 2 2 2 2 2 2 5 2" xfId="766"/>
    <cellStyle name="Normal 2 2 2 2 2 2 2 2 2 5 2 2" xfId="767"/>
    <cellStyle name="Normal 2 2 2 2 2 2 2 2 2 5 3" xfId="768"/>
    <cellStyle name="Normal 2 2 2 2 2 2 2 2 2 6" xfId="769"/>
    <cellStyle name="Normal 2 2 2 2 2 2 2 2 2 6 2" xfId="770"/>
    <cellStyle name="Normal 2 2 2 2 2 2 2 2 2 7" xfId="771"/>
    <cellStyle name="Normal 2 2 2 2 2 2 2 2 2 8" xfId="772"/>
    <cellStyle name="Normal 2 2 2 2 2 2 2 2 2 8 2" xfId="773"/>
    <cellStyle name="Normal 2 2 2 2 2 2 2 2 3" xfId="774"/>
    <cellStyle name="Normal 2 2 2 2 2 2 2 2 3 2" xfId="775"/>
    <cellStyle name="Normal 2 2 2 2 2 2 2 2 3 3" xfId="776"/>
    <cellStyle name="Normal 2 2 2 2 2 2 2 2 3 4" xfId="777"/>
    <cellStyle name="Normal 2 2 2 2 2 2 2 2 3 5" xfId="778"/>
    <cellStyle name="Normal 2 2 2 2 2 2 2 2 3 6" xfId="779"/>
    <cellStyle name="Normal 2 2 2 2 2 2 2 2 3 7" xfId="780"/>
    <cellStyle name="Normal 2 2 2 2 2 2 2 2 3 8" xfId="781"/>
    <cellStyle name="Normal 2 2 2 2 2 2 2 2 4" xfId="782"/>
    <cellStyle name="Normal 2 2 2 2 2 2 2 2 4 2" xfId="783"/>
    <cellStyle name="Normal 2 2 2 2 2 2 2 2 5" xfId="784"/>
    <cellStyle name="Normal 2 2 2 2 2 2 2 2 5 2" xfId="785"/>
    <cellStyle name="Normal 2 2 2 2 2 2 2 2 6" xfId="786"/>
    <cellStyle name="Normal 2 2 2 2 2 2 2 2 6 2" xfId="787"/>
    <cellStyle name="Normal 2 2 2 2 2 2 2 2 7" xfId="788"/>
    <cellStyle name="Normal 2 2 2 2 2 2 2 2 7 2" xfId="789"/>
    <cellStyle name="Normal 2 2 2 2 2 2 2 2 8" xfId="790"/>
    <cellStyle name="Normal 2 2 2 2 2 2 2 2 9" xfId="791"/>
    <cellStyle name="Normal 2 2 2 2 2 2 2 3" xfId="792"/>
    <cellStyle name="Normal 2 2 2 2 2 2 2 4" xfId="793"/>
    <cellStyle name="Normal 2 2 2 2 2 2 2 4 2" xfId="794"/>
    <cellStyle name="Normal 2 2 2 2 2 2 2 4 2 2" xfId="795"/>
    <cellStyle name="Normal 2 2 2 2 2 2 2 4 3" xfId="796"/>
    <cellStyle name="Normal 2 2 2 2 2 2 2 4 3 2" xfId="797"/>
    <cellStyle name="Normal 2 2 2 2 2 2 2 4 4" xfId="798"/>
    <cellStyle name="Normal 2 2 2 2 2 2 2 4 4 2" xfId="799"/>
    <cellStyle name="Normal 2 2 2 2 2 2 2 4 5" xfId="800"/>
    <cellStyle name="Normal 2 2 2 2 2 2 2 4 5 2" xfId="801"/>
    <cellStyle name="Normal 2 2 2 2 2 2 2 4 6" xfId="802"/>
    <cellStyle name="Normal 2 2 2 2 2 2 2 4 6 2" xfId="803"/>
    <cellStyle name="Normal 2 2 2 2 2 2 2 4 7" xfId="804"/>
    <cellStyle name="Normal 2 2 2 2 2 2 2 5" xfId="805"/>
    <cellStyle name="Normal 2 2 2 2 2 2 2 5 2" xfId="806"/>
    <cellStyle name="Normal 2 2 2 2 2 2 2 5 2 2" xfId="807"/>
    <cellStyle name="Normal 2 2 2 2 2 2 2 5 3" xfId="808"/>
    <cellStyle name="Normal 2 2 2 2 2 2 2 6" xfId="809"/>
    <cellStyle name="Normal 2 2 2 2 2 2 2 6 2" xfId="810"/>
    <cellStyle name="Normal 2 2 2 2 2 2 2 6 2 2" xfId="811"/>
    <cellStyle name="Normal 2 2 2 2 2 2 2 6 3" xfId="812"/>
    <cellStyle name="Normal 2 2 2 2 2 2 2 7" xfId="813"/>
    <cellStyle name="Normal 2 2 2 2 2 2 2 7 2" xfId="814"/>
    <cellStyle name="Normal 2 2 2 2 2 2 2 8" xfId="815"/>
    <cellStyle name="Normal 2 2 2 2 2 2 2 9" xfId="816"/>
    <cellStyle name="Normal 2 2 2 2 2 2 2 9 2" xfId="817"/>
    <cellStyle name="Normal 2 2 2 2 2 2 3" xfId="818"/>
    <cellStyle name="Normal 2 2 2 2 2 2 4" xfId="819"/>
    <cellStyle name="Normal 2 2 2 2 2 2 4 2" xfId="820"/>
    <cellStyle name="Normal 2 2 2 2 2 2 4 3" xfId="821"/>
    <cellStyle name="Normal 2 2 2 2 2 2 4 3 2" xfId="822"/>
    <cellStyle name="Normal 2 2 2 2 2 2 4 3 3" xfId="823"/>
    <cellStyle name="Normal 2 2 2 2 2 2 4 4" xfId="824"/>
    <cellStyle name="Normal 2 2 2 2 2 2 4 4 2" xfId="825"/>
    <cellStyle name="Normal 2 2 2 2 2 2 4 4 3" xfId="826"/>
    <cellStyle name="Normal 2 2 2 2 2 2 4 5" xfId="827"/>
    <cellStyle name="Normal 2 2 2 2 2 2 4 5 2" xfId="828"/>
    <cellStyle name="Normal 2 2 2 2 2 2 4 5 3" xfId="829"/>
    <cellStyle name="Normal 2 2 2 2 2 2 4 6" xfId="830"/>
    <cellStyle name="Normal 2 2 2 2 2 2 4 6 2" xfId="831"/>
    <cellStyle name="Normal 2 2 2 2 2 2 4 7" xfId="832"/>
    <cellStyle name="Normal 2 2 2 2 2 2 4 7 2" xfId="833"/>
    <cellStyle name="Normal 2 2 2 2 2 2 4 8" xfId="834"/>
    <cellStyle name="Normal 2 2 2 2 2 2 4 9" xfId="835"/>
    <cellStyle name="Normal 2 2 2 2 2 2 5" xfId="836"/>
    <cellStyle name="Normal 2 2 2 2 2 2 5 2" xfId="837"/>
    <cellStyle name="Normal 2 2 2 2 2 2 5 3" xfId="838"/>
    <cellStyle name="Normal 2 2 2 2 2 2 5 4" xfId="839"/>
    <cellStyle name="Normal 2 2 2 2 2 2 5 5" xfId="840"/>
    <cellStyle name="Normal 2 2 2 2 2 2 5 6" xfId="841"/>
    <cellStyle name="Normal 2 2 2 2 2 2 5 7" xfId="842"/>
    <cellStyle name="Normal 2 2 2 2 2 2 5 8" xfId="843"/>
    <cellStyle name="Normal 2 2 2 2 2 2 6" xfId="844"/>
    <cellStyle name="Normal 2 2 2 2 2 2 6 2" xfId="845"/>
    <cellStyle name="Normal 2 2 2 2 2 2 7" xfId="846"/>
    <cellStyle name="Normal 2 2 2 2 2 2 7 2" xfId="847"/>
    <cellStyle name="Normal 2 2 2 2 2 2 8" xfId="848"/>
    <cellStyle name="Normal 2 2 2 2 2 2 8 2" xfId="849"/>
    <cellStyle name="Normal 2 2 2 2 2 2 9" xfId="850"/>
    <cellStyle name="Normal 2 2 2 2 2 2 9 2" xfId="851"/>
    <cellStyle name="Normal 2 2 2 2 2 3" xfId="852"/>
    <cellStyle name="Normal 2 2 2 2 2 3 2" xfId="853"/>
    <cellStyle name="Normal 2 2 2 2 2 3 2 2" xfId="854"/>
    <cellStyle name="Normal 2 2 2 2 2 3 2 2 2" xfId="855"/>
    <cellStyle name="Normal 2 2 2 2 2 3 2 2 2 2" xfId="856"/>
    <cellStyle name="Normal 2 2 2 2 2 3 2 2 2 2 2" xfId="857"/>
    <cellStyle name="Normal 2 2 2 2 2 3 2 2 2 2 3" xfId="858"/>
    <cellStyle name="Normal 2 2 2 2 2 3 2 2 2 3" xfId="859"/>
    <cellStyle name="Normal 2 2 2 2 2 3 2 2 2 3 2" xfId="860"/>
    <cellStyle name="Normal 2 2 2 2 2 3 2 2 2 3 3" xfId="861"/>
    <cellStyle name="Normal 2 2 2 2 2 3 2 2 2 4" xfId="862"/>
    <cellStyle name="Normal 2 2 2 2 2 3 2 2 2 4 2" xfId="863"/>
    <cellStyle name="Normal 2 2 2 2 2 3 2 2 2 4 3" xfId="864"/>
    <cellStyle name="Normal 2 2 2 2 2 3 2 2 2 5" xfId="865"/>
    <cellStyle name="Normal 2 2 2 2 2 3 2 2 2 5 2" xfId="866"/>
    <cellStyle name="Normal 2 2 2 2 2 3 2 2 2 6" xfId="867"/>
    <cellStyle name="Normal 2 2 2 2 2 3 2 2 2 6 2" xfId="868"/>
    <cellStyle name="Normal 2 2 2 2 2 3 2 2 2 7" xfId="869"/>
    <cellStyle name="Normal 2 2 2 2 2 3 2 2 2 8" xfId="870"/>
    <cellStyle name="Normal 2 2 2 2 2 3 2 3" xfId="871"/>
    <cellStyle name="Normal 2 2 2 2 2 3 2 3 2" xfId="872"/>
    <cellStyle name="Normal 2 2 2 2 2 3 2 3 3" xfId="873"/>
    <cellStyle name="Normal 2 2 2 2 2 3 2 4" xfId="874"/>
    <cellStyle name="Normal 2 2 2 2 2 3 2 4 2" xfId="875"/>
    <cellStyle name="Normal 2 2 2 2 2 3 2 4 3" xfId="876"/>
    <cellStyle name="Normal 2 2 2 2 2 3 2 5" xfId="877"/>
    <cellStyle name="Normal 2 2 2 2 2 3 2 5 2" xfId="878"/>
    <cellStyle name="Normal 2 2 2 2 2 3 2 5 3" xfId="879"/>
    <cellStyle name="Normal 2 2 2 2 2 3 2 6" xfId="880"/>
    <cellStyle name="Normal 2 2 2 2 2 3 2 6 2" xfId="881"/>
    <cellStyle name="Normal 2 2 2 2 2 3 2 7" xfId="882"/>
    <cellStyle name="Normal 2 2 2 2 2 3 2 7 2" xfId="883"/>
    <cellStyle name="Normal 2 2 2 2 2 3 2 8" xfId="884"/>
    <cellStyle name="Normal 2 2 2 2 2 3 2 9" xfId="885"/>
    <cellStyle name="Normal 2 2 2 2 2 3 3" xfId="886"/>
    <cellStyle name="Normal 2 2 2 2 2 3 3 2" xfId="887"/>
    <cellStyle name="Normal 2 2 2 2 2 3 3 2 2" xfId="888"/>
    <cellStyle name="Normal 2 2 2 2 2 3 3 2 3" xfId="889"/>
    <cellStyle name="Normal 2 2 2 2 2 3 3 3" xfId="890"/>
    <cellStyle name="Normal 2 2 2 2 2 3 3 3 2" xfId="891"/>
    <cellStyle name="Normal 2 2 2 2 2 3 3 3 3" xfId="892"/>
    <cellStyle name="Normal 2 2 2 2 2 3 3 4" xfId="893"/>
    <cellStyle name="Normal 2 2 2 2 2 3 3 4 2" xfId="894"/>
    <cellStyle name="Normal 2 2 2 2 2 3 3 4 3" xfId="895"/>
    <cellStyle name="Normal 2 2 2 2 2 3 3 5" xfId="896"/>
    <cellStyle name="Normal 2 2 2 2 2 3 3 5 2" xfId="897"/>
    <cellStyle name="Normal 2 2 2 2 2 3 3 6" xfId="898"/>
    <cellStyle name="Normal 2 2 2 2 2 3 3 6 2" xfId="899"/>
    <cellStyle name="Normal 2 2 2 2 2 3 3 7" xfId="900"/>
    <cellStyle name="Normal 2 2 2 2 2 3 3 8" xfId="901"/>
    <cellStyle name="Normal 2 2 2 2 2 4" xfId="902"/>
    <cellStyle name="Normal 2 2 2 2 2 4 2" xfId="903"/>
    <cellStyle name="Normal 2 2 2 2 2 4 2 2" xfId="904"/>
    <cellStyle name="Normal 2 2 2 2 2 4 2 2 2" xfId="905"/>
    <cellStyle name="Normal 2 2 2 2 2 4 2 2 3" xfId="906"/>
    <cellStyle name="Normal 2 2 2 2 2 4 2 3" xfId="907"/>
    <cellStyle name="Normal 2 2 2 2 2 4 2 3 2" xfId="908"/>
    <cellStyle name="Normal 2 2 2 2 2 4 2 3 3" xfId="909"/>
    <cellStyle name="Normal 2 2 2 2 2 4 2 4" xfId="910"/>
    <cellStyle name="Normal 2 2 2 2 2 4 2 4 2" xfId="911"/>
    <cellStyle name="Normal 2 2 2 2 2 4 2 4 3" xfId="912"/>
    <cellStyle name="Normal 2 2 2 2 2 4 2 5" xfId="913"/>
    <cellStyle name="Normal 2 2 2 2 2 4 2 5 2" xfId="914"/>
    <cellStyle name="Normal 2 2 2 2 2 4 2 6" xfId="915"/>
    <cellStyle name="Normal 2 2 2 2 2 4 2 6 2" xfId="916"/>
    <cellStyle name="Normal 2 2 2 2 2 4 2 7" xfId="917"/>
    <cellStyle name="Normal 2 2 2 2 2 4 2 8" xfId="918"/>
    <cellStyle name="Normal 2 2 2 2 2 5" xfId="919"/>
    <cellStyle name="Normal 2 2 2 2 2 5 2" xfId="920"/>
    <cellStyle name="Normal 2 2 2 2 2 5 2 2" xfId="921"/>
    <cellStyle name="Normal 2 2 2 2 2 5 3" xfId="922"/>
    <cellStyle name="Normal 2 2 2 2 2 5 3 2" xfId="923"/>
    <cellStyle name="Normal 2 2 2 2 2 5 4" xfId="924"/>
    <cellStyle name="Normal 2 2 2 2 2 5 4 2" xfId="925"/>
    <cellStyle name="Normal 2 2 2 2 2 5 5" xfId="926"/>
    <cellStyle name="Normal 2 2 2 2 2 5 5 2" xfId="927"/>
    <cellStyle name="Normal 2 2 2 2 2 5 6" xfId="928"/>
    <cellStyle name="Normal 2 2 2 2 2 5 6 2" xfId="929"/>
    <cellStyle name="Normal 2 2 2 2 2 5 7" xfId="930"/>
    <cellStyle name="Normal 2 2 2 2 2 6" xfId="931"/>
    <cellStyle name="Normal 2 2 2 2 2 6 2" xfId="932"/>
    <cellStyle name="Normal 2 2 2 2 2 6 2 2" xfId="933"/>
    <cellStyle name="Normal 2 2 2 2 2 6 3" xfId="934"/>
    <cellStyle name="Normal 2 2 2 2 2 7" xfId="935"/>
    <cellStyle name="Normal 2 2 2 2 2 7 2" xfId="936"/>
    <cellStyle name="Normal 2 2 2 2 2 7 2 2" xfId="937"/>
    <cellStyle name="Normal 2 2 2 2 2 7 3" xfId="938"/>
    <cellStyle name="Normal 2 2 2 2 2 8" xfId="939"/>
    <cellStyle name="Normal 2 2 2 2 2 8 2" xfId="940"/>
    <cellStyle name="Normal 2 2 2 2 2 9" xfId="941"/>
    <cellStyle name="Normal 2 2 2 2 3" xfId="942"/>
    <cellStyle name="Normal 2 2 2 2 3 10" xfId="943"/>
    <cellStyle name="Normal 2 2 2 2 3 2" xfId="944"/>
    <cellStyle name="Normal 2 2 2 2 3 2 2" xfId="945"/>
    <cellStyle name="Normal 2 2 2 2 3 2 2 2" xfId="946"/>
    <cellStyle name="Normal 2 2 2 2 3 2 2 3" xfId="947"/>
    <cellStyle name="Normal 2 2 2 2 3 2 2 3 2" xfId="948"/>
    <cellStyle name="Normal 2 2 2 2 3 2 2 3 3" xfId="949"/>
    <cellStyle name="Normal 2 2 2 2 3 2 2 4" xfId="950"/>
    <cellStyle name="Normal 2 2 2 2 3 2 2 4 2" xfId="951"/>
    <cellStyle name="Normal 2 2 2 2 3 2 2 4 3" xfId="952"/>
    <cellStyle name="Normal 2 2 2 2 3 2 2 5" xfId="953"/>
    <cellStyle name="Normal 2 2 2 2 3 2 2 5 2" xfId="954"/>
    <cellStyle name="Normal 2 2 2 2 3 2 2 5 3" xfId="955"/>
    <cellStyle name="Normal 2 2 2 2 3 2 2 6" xfId="956"/>
    <cellStyle name="Normal 2 2 2 2 3 2 2 6 2" xfId="957"/>
    <cellStyle name="Normal 2 2 2 2 3 2 2 7" xfId="958"/>
    <cellStyle name="Normal 2 2 2 2 3 2 2 7 2" xfId="959"/>
    <cellStyle name="Normal 2 2 2 2 3 2 2 8" xfId="960"/>
    <cellStyle name="Normal 2 2 2 2 3 2 2 9" xfId="961"/>
    <cellStyle name="Normal 2 2 2 2 3 3" xfId="962"/>
    <cellStyle name="Normal 2 2 2 2 3 4" xfId="963"/>
    <cellStyle name="Normal 2 2 2 2 3 4 2" xfId="964"/>
    <cellStyle name="Normal 2 2 2 2 3 4 3" xfId="965"/>
    <cellStyle name="Normal 2 2 2 2 3 5" xfId="966"/>
    <cellStyle name="Normal 2 2 2 2 3 5 2" xfId="967"/>
    <cellStyle name="Normal 2 2 2 2 3 5 3" xfId="968"/>
    <cellStyle name="Normal 2 2 2 2 3 6" xfId="969"/>
    <cellStyle name="Normal 2 2 2 2 3 6 2" xfId="970"/>
    <cellStyle name="Normal 2 2 2 2 3 6 3" xfId="971"/>
    <cellStyle name="Normal 2 2 2 2 3 7" xfId="972"/>
    <cellStyle name="Normal 2 2 2 2 3 7 2" xfId="973"/>
    <cellStyle name="Normal 2 2 2 2 3 8" xfId="974"/>
    <cellStyle name="Normal 2 2 2 2 3 8 2" xfId="975"/>
    <cellStyle name="Normal 2 2 2 2 3 9" xfId="976"/>
    <cellStyle name="Normal 2 2 2 2 4" xfId="977"/>
    <cellStyle name="Normal 2 2 2 2 5" xfId="978"/>
    <cellStyle name="Normal 2 2 2 2 5 2" xfId="979"/>
    <cellStyle name="Normal 2 2 2 2 5 3" xfId="980"/>
    <cellStyle name="Normal 2 2 2 2 5 3 2" xfId="981"/>
    <cellStyle name="Normal 2 2 2 2 5 3 3" xfId="982"/>
    <cellStyle name="Normal 2 2 2 2 5 4" xfId="983"/>
    <cellStyle name="Normal 2 2 2 2 5 4 2" xfId="984"/>
    <cellStyle name="Normal 2 2 2 2 5 4 3" xfId="985"/>
    <cellStyle name="Normal 2 2 2 2 5 5" xfId="986"/>
    <cellStyle name="Normal 2 2 2 2 5 5 2" xfId="987"/>
    <cellStyle name="Normal 2 2 2 2 5 5 3" xfId="988"/>
    <cellStyle name="Normal 2 2 2 2 5 6" xfId="989"/>
    <cellStyle name="Normal 2 2 2 2 5 6 2" xfId="990"/>
    <cellStyle name="Normal 2 2 2 2 5 7" xfId="991"/>
    <cellStyle name="Normal 2 2 2 2 5 7 2" xfId="992"/>
    <cellStyle name="Normal 2 2 2 2 5 8" xfId="993"/>
    <cellStyle name="Normal 2 2 2 2 5 9" xfId="994"/>
    <cellStyle name="Normal 2 2 2 2 6" xfId="995"/>
    <cellStyle name="Normal 2 2 2 2 6 2" xfId="996"/>
    <cellStyle name="Normal 2 2 2 2 6 3" xfId="997"/>
    <cellStyle name="Normal 2 2 2 2 6 4" xfId="998"/>
    <cellStyle name="Normal 2 2 2 2 6 5" xfId="999"/>
    <cellStyle name="Normal 2 2 2 2 6 6" xfId="1000"/>
    <cellStyle name="Normal 2 2 2 2 6 7" xfId="1001"/>
    <cellStyle name="Normal 2 2 2 2 6 8" xfId="1002"/>
    <cellStyle name="Normal 2 2 2 2 7" xfId="1003"/>
    <cellStyle name="Normal 2 2 2 2 7 2" xfId="1004"/>
    <cellStyle name="Normal 2 2 2 2 8" xfId="1005"/>
    <cellStyle name="Normal 2 2 2 2 8 2" xfId="1006"/>
    <cellStyle name="Normal 2 2 2 2 9" xfId="1007"/>
    <cellStyle name="Normal 2 2 2 2 9 2" xfId="1008"/>
    <cellStyle name="Normal 2 2 2 3" xfId="1009"/>
    <cellStyle name="Normal 2 2 2 3 2" xfId="1010"/>
    <cellStyle name="Normal 2 2 2 3 2 10" xfId="1011"/>
    <cellStyle name="Normal 2 2 2 3 2 2" xfId="1012"/>
    <cellStyle name="Normal 2 2 2 3 2 2 2" xfId="1013"/>
    <cellStyle name="Normal 2 2 2 3 2 2 2 2" xfId="1014"/>
    <cellStyle name="Normal 2 2 2 3 2 2 2 3" xfId="1015"/>
    <cellStyle name="Normal 2 2 2 3 2 2 2 3 2" xfId="1016"/>
    <cellStyle name="Normal 2 2 2 3 2 2 2 3 3" xfId="1017"/>
    <cellStyle name="Normal 2 2 2 3 2 2 2 4" xfId="1018"/>
    <cellStyle name="Normal 2 2 2 3 2 2 2 4 2" xfId="1019"/>
    <cellStyle name="Normal 2 2 2 3 2 2 2 4 3" xfId="1020"/>
    <cellStyle name="Normal 2 2 2 3 2 2 2 5" xfId="1021"/>
    <cellStyle name="Normal 2 2 2 3 2 2 2 5 2" xfId="1022"/>
    <cellStyle name="Normal 2 2 2 3 2 2 2 5 3" xfId="1023"/>
    <cellStyle name="Normal 2 2 2 3 2 2 2 6" xfId="1024"/>
    <cellStyle name="Normal 2 2 2 3 2 2 2 6 2" xfId="1025"/>
    <cellStyle name="Normal 2 2 2 3 2 2 2 7" xfId="1026"/>
    <cellStyle name="Normal 2 2 2 3 2 2 2 7 2" xfId="1027"/>
    <cellStyle name="Normal 2 2 2 3 2 2 2 8" xfId="1028"/>
    <cellStyle name="Normal 2 2 2 3 2 2 2 9" xfId="1029"/>
    <cellStyle name="Normal 2 2 2 3 2 3" xfId="1030"/>
    <cellStyle name="Normal 2 2 2 3 2 4" xfId="1031"/>
    <cellStyle name="Normal 2 2 2 3 2 4 2" xfId="1032"/>
    <cellStyle name="Normal 2 2 2 3 2 4 3" xfId="1033"/>
    <cellStyle name="Normal 2 2 2 3 2 5" xfId="1034"/>
    <cellStyle name="Normal 2 2 2 3 2 5 2" xfId="1035"/>
    <cellStyle name="Normal 2 2 2 3 2 5 3" xfId="1036"/>
    <cellStyle name="Normal 2 2 2 3 2 6" xfId="1037"/>
    <cellStyle name="Normal 2 2 2 3 2 6 2" xfId="1038"/>
    <cellStyle name="Normal 2 2 2 3 2 6 3" xfId="1039"/>
    <cellStyle name="Normal 2 2 2 3 2 7" xfId="1040"/>
    <cellStyle name="Normal 2 2 2 3 2 7 2" xfId="1041"/>
    <cellStyle name="Normal 2 2 2 3 2 8" xfId="1042"/>
    <cellStyle name="Normal 2 2 2 3 2 8 2" xfId="1043"/>
    <cellStyle name="Normal 2 2 2 3 2 9" xfId="1044"/>
    <cellStyle name="Normal 2 2 2 3 3" xfId="1045"/>
    <cellStyle name="Normal 2 2 2 3 4" xfId="1046"/>
    <cellStyle name="Normal 2 2 2 3 4 2" xfId="1047"/>
    <cellStyle name="Normal 2 2 2 3 4 3" xfId="1048"/>
    <cellStyle name="Normal 2 2 2 3 4 3 2" xfId="1049"/>
    <cellStyle name="Normal 2 2 2 3 4 3 3" xfId="1050"/>
    <cellStyle name="Normal 2 2 2 3 4 4" xfId="1051"/>
    <cellStyle name="Normal 2 2 2 3 4 4 2" xfId="1052"/>
    <cellStyle name="Normal 2 2 2 3 4 4 3" xfId="1053"/>
    <cellStyle name="Normal 2 2 2 3 4 5" xfId="1054"/>
    <cellStyle name="Normal 2 2 2 3 4 5 2" xfId="1055"/>
    <cellStyle name="Normal 2 2 2 3 4 5 3" xfId="1056"/>
    <cellStyle name="Normal 2 2 2 3 4 6" xfId="1057"/>
    <cellStyle name="Normal 2 2 2 3 4 6 2" xfId="1058"/>
    <cellStyle name="Normal 2 2 2 3 4 7" xfId="1059"/>
    <cellStyle name="Normal 2 2 2 3 4 7 2" xfId="1060"/>
    <cellStyle name="Normal 2 2 2 3 4 8" xfId="1061"/>
    <cellStyle name="Normal 2 2 2 3 4 9" xfId="1062"/>
    <cellStyle name="Normal 2 2 2 4" xfId="1063"/>
    <cellStyle name="Normal 2 2 2 4 2" xfId="1064"/>
    <cellStyle name="Normal 2 2 2 4 2 2" xfId="1065"/>
    <cellStyle name="Normal 2 2 2 4 2 2 2" xfId="1066"/>
    <cellStyle name="Normal 2 2 2 4 2 2 2 2" xfId="1067"/>
    <cellStyle name="Normal 2 2 2 4 2 2 2 2 2" xfId="1068"/>
    <cellStyle name="Normal 2 2 2 4 2 2 2 2 3" xfId="1069"/>
    <cellStyle name="Normal 2 2 2 4 2 2 2 3" xfId="1070"/>
    <cellStyle name="Normal 2 2 2 4 2 2 2 3 2" xfId="1071"/>
    <cellStyle name="Normal 2 2 2 4 2 2 2 3 3" xfId="1072"/>
    <cellStyle name="Normal 2 2 2 4 2 2 2 4" xfId="1073"/>
    <cellStyle name="Normal 2 2 2 4 2 2 2 4 2" xfId="1074"/>
    <cellStyle name="Normal 2 2 2 4 2 2 2 4 3" xfId="1075"/>
    <cellStyle name="Normal 2 2 2 4 2 2 2 5" xfId="1076"/>
    <cellStyle name="Normal 2 2 2 4 2 2 2 5 2" xfId="1077"/>
    <cellStyle name="Normal 2 2 2 4 2 2 2 6" xfId="1078"/>
    <cellStyle name="Normal 2 2 2 4 2 2 2 6 2" xfId="1079"/>
    <cellStyle name="Normal 2 2 2 4 2 2 2 7" xfId="1080"/>
    <cellStyle name="Normal 2 2 2 4 2 2 2 8" xfId="1081"/>
    <cellStyle name="Normal 2 2 2 4 2 3" xfId="1082"/>
    <cellStyle name="Normal 2 2 2 4 2 3 2" xfId="1083"/>
    <cellStyle name="Normal 2 2 2 4 2 3 3" xfId="1084"/>
    <cellStyle name="Normal 2 2 2 4 2 4" xfId="1085"/>
    <cellStyle name="Normal 2 2 2 4 2 4 2" xfId="1086"/>
    <cellStyle name="Normal 2 2 2 4 2 4 3" xfId="1087"/>
    <cellStyle name="Normal 2 2 2 4 2 5" xfId="1088"/>
    <cellStyle name="Normal 2 2 2 4 2 5 2" xfId="1089"/>
    <cellStyle name="Normal 2 2 2 4 2 5 3" xfId="1090"/>
    <cellStyle name="Normal 2 2 2 4 2 6" xfId="1091"/>
    <cellStyle name="Normal 2 2 2 4 2 6 2" xfId="1092"/>
    <cellStyle name="Normal 2 2 2 4 2 7" xfId="1093"/>
    <cellStyle name="Normal 2 2 2 4 2 7 2" xfId="1094"/>
    <cellStyle name="Normal 2 2 2 4 2 8" xfId="1095"/>
    <cellStyle name="Normal 2 2 2 4 2 9" xfId="1096"/>
    <cellStyle name="Normal 2 2 2 4 3" xfId="1097"/>
    <cellStyle name="Normal 2 2 2 4 3 2" xfId="1098"/>
    <cellStyle name="Normal 2 2 2 4 3 2 2" xfId="1099"/>
    <cellStyle name="Normal 2 2 2 4 3 2 3" xfId="1100"/>
    <cellStyle name="Normal 2 2 2 4 3 3" xfId="1101"/>
    <cellStyle name="Normal 2 2 2 4 3 3 2" xfId="1102"/>
    <cellStyle name="Normal 2 2 2 4 3 3 3" xfId="1103"/>
    <cellStyle name="Normal 2 2 2 4 3 4" xfId="1104"/>
    <cellStyle name="Normal 2 2 2 4 3 4 2" xfId="1105"/>
    <cellStyle name="Normal 2 2 2 4 3 4 3" xfId="1106"/>
    <cellStyle name="Normal 2 2 2 4 3 5" xfId="1107"/>
    <cellStyle name="Normal 2 2 2 4 3 5 2" xfId="1108"/>
    <cellStyle name="Normal 2 2 2 4 3 6" xfId="1109"/>
    <cellStyle name="Normal 2 2 2 4 3 6 2" xfId="1110"/>
    <cellStyle name="Normal 2 2 2 4 3 7" xfId="1111"/>
    <cellStyle name="Normal 2 2 2 4 3 8" xfId="1112"/>
    <cellStyle name="Normal 2 2 2 5" xfId="1113"/>
    <cellStyle name="Normal 2 2 2 5 2" xfId="1114"/>
    <cellStyle name="Normal 2 2 2 5 2 2" xfId="1115"/>
    <cellStyle name="Normal 2 2 2 5 2 2 2" xfId="1116"/>
    <cellStyle name="Normal 2 2 2 5 2 2 3" xfId="1117"/>
    <cellStyle name="Normal 2 2 2 5 2 3" xfId="1118"/>
    <cellStyle name="Normal 2 2 2 5 2 3 2" xfId="1119"/>
    <cellStyle name="Normal 2 2 2 5 2 3 3" xfId="1120"/>
    <cellStyle name="Normal 2 2 2 5 2 4" xfId="1121"/>
    <cellStyle name="Normal 2 2 2 5 2 4 2" xfId="1122"/>
    <cellStyle name="Normal 2 2 2 5 2 4 3" xfId="1123"/>
    <cellStyle name="Normal 2 2 2 5 2 5" xfId="1124"/>
    <cellStyle name="Normal 2 2 2 5 2 5 2" xfId="1125"/>
    <cellStyle name="Normal 2 2 2 5 2 6" xfId="1126"/>
    <cellStyle name="Normal 2 2 2 5 2 6 2" xfId="1127"/>
    <cellStyle name="Normal 2 2 2 5 2 7" xfId="1128"/>
    <cellStyle name="Normal 2 2 2 5 2 8" xfId="1129"/>
    <cellStyle name="Normal 2 2 2 6" xfId="1130"/>
    <cellStyle name="Normal 2 2 2 6 2" xfId="1131"/>
    <cellStyle name="Normal 2 2 2 6 2 2" xfId="1132"/>
    <cellStyle name="Normal 2 2 2 6 3" xfId="1133"/>
    <cellStyle name="Normal 2 2 2 6 3 2" xfId="1134"/>
    <cellStyle name="Normal 2 2 2 6 4" xfId="1135"/>
    <cellStyle name="Normal 2 2 2 6 4 2" xfId="1136"/>
    <cellStyle name="Normal 2 2 2 6 5" xfId="1137"/>
    <cellStyle name="Normal 2 2 2 6 5 2" xfId="1138"/>
    <cellStyle name="Normal 2 2 2 6 6" xfId="1139"/>
    <cellStyle name="Normal 2 2 2 6 6 2" xfId="1140"/>
    <cellStyle name="Normal 2 2 2 6 7" xfId="1141"/>
    <cellStyle name="Normal 2 2 2 7" xfId="1142"/>
    <cellStyle name="Normal 2 2 2 7 2" xfId="1143"/>
    <cellStyle name="Normal 2 2 2 7 2 2" xfId="1144"/>
    <cellStyle name="Normal 2 2 2 7 3" xfId="1145"/>
    <cellStyle name="Normal 2 2 2 8" xfId="1146"/>
    <cellStyle name="Normal 2 2 2 8 2" xfId="1147"/>
    <cellStyle name="Normal 2 2 2 8 2 2" xfId="1148"/>
    <cellStyle name="Normal 2 2 2 8 3" xfId="1149"/>
    <cellStyle name="Normal 2 2 2 9" xfId="1150"/>
    <cellStyle name="Normal 2 2 2 9 2" xfId="1151"/>
    <cellStyle name="Normal 2 2 3" xfId="1152"/>
    <cellStyle name="Normal 2 2 3 10" xfId="1153"/>
    <cellStyle name="Normal 2 2 3 11" xfId="1154"/>
    <cellStyle name="Normal 2 2 3 12" xfId="1155"/>
    <cellStyle name="Normal 2 2 3 2" xfId="1156"/>
    <cellStyle name="Normal 2 2 3 2 2" xfId="1157"/>
    <cellStyle name="Normal 2 2 3 2 2 10" xfId="1158"/>
    <cellStyle name="Normal 2 2 3 2 2 2" xfId="1159"/>
    <cellStyle name="Normal 2 2 3 2 2 2 2" xfId="1160"/>
    <cellStyle name="Normal 2 2 3 2 2 2 2 2" xfId="1161"/>
    <cellStyle name="Normal 2 2 3 2 2 2 2 3" xfId="1162"/>
    <cellStyle name="Normal 2 2 3 2 2 2 2 3 2" xfId="1163"/>
    <cellStyle name="Normal 2 2 3 2 2 2 2 3 3" xfId="1164"/>
    <cellStyle name="Normal 2 2 3 2 2 2 2 4" xfId="1165"/>
    <cellStyle name="Normal 2 2 3 2 2 2 2 4 2" xfId="1166"/>
    <cellStyle name="Normal 2 2 3 2 2 2 2 4 3" xfId="1167"/>
    <cellStyle name="Normal 2 2 3 2 2 2 2 5" xfId="1168"/>
    <cellStyle name="Normal 2 2 3 2 2 2 2 5 2" xfId="1169"/>
    <cellStyle name="Normal 2 2 3 2 2 2 2 5 3" xfId="1170"/>
    <cellStyle name="Normal 2 2 3 2 2 2 2 6" xfId="1171"/>
    <cellStyle name="Normal 2 2 3 2 2 2 2 6 2" xfId="1172"/>
    <cellStyle name="Normal 2 2 3 2 2 2 2 7" xfId="1173"/>
    <cellStyle name="Normal 2 2 3 2 2 2 2 7 2" xfId="1174"/>
    <cellStyle name="Normal 2 2 3 2 2 2 2 8" xfId="1175"/>
    <cellStyle name="Normal 2 2 3 2 2 2 2 9" xfId="1176"/>
    <cellStyle name="Normal 2 2 3 2 2 3" xfId="1177"/>
    <cellStyle name="Normal 2 2 3 2 2 4" xfId="1178"/>
    <cellStyle name="Normal 2 2 3 2 2 4 2" xfId="1179"/>
    <cellStyle name="Normal 2 2 3 2 2 4 3" xfId="1180"/>
    <cellStyle name="Normal 2 2 3 2 2 5" xfId="1181"/>
    <cellStyle name="Normal 2 2 3 2 2 5 2" xfId="1182"/>
    <cellStyle name="Normal 2 2 3 2 2 5 3" xfId="1183"/>
    <cellStyle name="Normal 2 2 3 2 2 6" xfId="1184"/>
    <cellStyle name="Normal 2 2 3 2 2 6 2" xfId="1185"/>
    <cellStyle name="Normal 2 2 3 2 2 6 3" xfId="1186"/>
    <cellStyle name="Normal 2 2 3 2 2 7" xfId="1187"/>
    <cellStyle name="Normal 2 2 3 2 2 7 2" xfId="1188"/>
    <cellStyle name="Normal 2 2 3 2 2 8" xfId="1189"/>
    <cellStyle name="Normal 2 2 3 2 2 8 2" xfId="1190"/>
    <cellStyle name="Normal 2 2 3 2 2 9" xfId="1191"/>
    <cellStyle name="Normal 2 2 3 2 3" xfId="1192"/>
    <cellStyle name="Normal 2 2 3 2 4" xfId="1193"/>
    <cellStyle name="Normal 2 2 3 2 4 2" xfId="1194"/>
    <cellStyle name="Normal 2 2 3 2 4 3" xfId="1195"/>
    <cellStyle name="Normal 2 2 3 2 4 3 2" xfId="1196"/>
    <cellStyle name="Normal 2 2 3 2 4 3 3" xfId="1197"/>
    <cellStyle name="Normal 2 2 3 2 4 4" xfId="1198"/>
    <cellStyle name="Normal 2 2 3 2 4 4 2" xfId="1199"/>
    <cellStyle name="Normal 2 2 3 2 4 4 3" xfId="1200"/>
    <cellStyle name="Normal 2 2 3 2 4 5" xfId="1201"/>
    <cellStyle name="Normal 2 2 3 2 4 5 2" xfId="1202"/>
    <cellStyle name="Normal 2 2 3 2 4 5 3" xfId="1203"/>
    <cellStyle name="Normal 2 2 3 2 4 6" xfId="1204"/>
    <cellStyle name="Normal 2 2 3 2 4 6 2" xfId="1205"/>
    <cellStyle name="Normal 2 2 3 2 4 7" xfId="1206"/>
    <cellStyle name="Normal 2 2 3 2 4 7 2" xfId="1207"/>
    <cellStyle name="Normal 2 2 3 2 4 8" xfId="1208"/>
    <cellStyle name="Normal 2 2 3 2 4 9" xfId="1209"/>
    <cellStyle name="Normal 2 2 3 3" xfId="1210"/>
    <cellStyle name="Normal 2 2 3 3 2" xfId="1211"/>
    <cellStyle name="Normal 2 2 3 3 2 2" xfId="1212"/>
    <cellStyle name="Normal 2 2 3 3 2 2 2" xfId="1213"/>
    <cellStyle name="Normal 2 2 3 3 2 2 2 2" xfId="1214"/>
    <cellStyle name="Normal 2 2 3 3 2 2 2 2 2" xfId="1215"/>
    <cellStyle name="Normal 2 2 3 3 2 2 2 2 3" xfId="1216"/>
    <cellStyle name="Normal 2 2 3 3 2 2 2 3" xfId="1217"/>
    <cellStyle name="Normal 2 2 3 3 2 2 2 3 2" xfId="1218"/>
    <cellStyle name="Normal 2 2 3 3 2 2 2 3 3" xfId="1219"/>
    <cellStyle name="Normal 2 2 3 3 2 2 2 4" xfId="1220"/>
    <cellStyle name="Normal 2 2 3 3 2 2 2 4 2" xfId="1221"/>
    <cellStyle name="Normal 2 2 3 3 2 2 2 4 3" xfId="1222"/>
    <cellStyle name="Normal 2 2 3 3 2 2 2 5" xfId="1223"/>
    <cellStyle name="Normal 2 2 3 3 2 2 2 5 2" xfId="1224"/>
    <cellStyle name="Normal 2 2 3 3 2 2 2 6" xfId="1225"/>
    <cellStyle name="Normal 2 2 3 3 2 2 2 6 2" xfId="1226"/>
    <cellStyle name="Normal 2 2 3 3 2 2 2 7" xfId="1227"/>
    <cellStyle name="Normal 2 2 3 3 2 2 2 8" xfId="1228"/>
    <cellStyle name="Normal 2 2 3 3 2 3" xfId="1229"/>
    <cellStyle name="Normal 2 2 3 3 2 3 2" xfId="1230"/>
    <cellStyle name="Normal 2 2 3 3 2 3 3" xfId="1231"/>
    <cellStyle name="Normal 2 2 3 3 2 4" xfId="1232"/>
    <cellStyle name="Normal 2 2 3 3 2 4 2" xfId="1233"/>
    <cellStyle name="Normal 2 2 3 3 2 4 3" xfId="1234"/>
    <cellStyle name="Normal 2 2 3 3 2 5" xfId="1235"/>
    <cellStyle name="Normal 2 2 3 3 2 5 2" xfId="1236"/>
    <cellStyle name="Normal 2 2 3 3 2 5 3" xfId="1237"/>
    <cellStyle name="Normal 2 2 3 3 2 6" xfId="1238"/>
    <cellStyle name="Normal 2 2 3 3 2 6 2" xfId="1239"/>
    <cellStyle name="Normal 2 2 3 3 2 7" xfId="1240"/>
    <cellStyle name="Normal 2 2 3 3 2 7 2" xfId="1241"/>
    <cellStyle name="Normal 2 2 3 3 2 8" xfId="1242"/>
    <cellStyle name="Normal 2 2 3 3 2 9" xfId="1243"/>
    <cellStyle name="Normal 2 2 3 3 3" xfId="1244"/>
    <cellStyle name="Normal 2 2 3 3 3 2" xfId="1245"/>
    <cellStyle name="Normal 2 2 3 3 3 2 2" xfId="1246"/>
    <cellStyle name="Normal 2 2 3 3 3 2 3" xfId="1247"/>
    <cellStyle name="Normal 2 2 3 3 3 3" xfId="1248"/>
    <cellStyle name="Normal 2 2 3 3 3 3 2" xfId="1249"/>
    <cellStyle name="Normal 2 2 3 3 3 3 3" xfId="1250"/>
    <cellStyle name="Normal 2 2 3 3 3 4" xfId="1251"/>
    <cellStyle name="Normal 2 2 3 3 3 4 2" xfId="1252"/>
    <cellStyle name="Normal 2 2 3 3 3 4 3" xfId="1253"/>
    <cellStyle name="Normal 2 2 3 3 3 5" xfId="1254"/>
    <cellStyle name="Normal 2 2 3 3 3 5 2" xfId="1255"/>
    <cellStyle name="Normal 2 2 3 3 3 6" xfId="1256"/>
    <cellStyle name="Normal 2 2 3 3 3 6 2" xfId="1257"/>
    <cellStyle name="Normal 2 2 3 3 3 7" xfId="1258"/>
    <cellStyle name="Normal 2 2 3 3 3 8" xfId="1259"/>
    <cellStyle name="Normal 2 2 3 4" xfId="1260"/>
    <cellStyle name="Normal 2 2 3 4 2" xfId="1261"/>
    <cellStyle name="Normal 2 2 3 4 2 2" xfId="1262"/>
    <cellStyle name="Normal 2 2 3 4 2 2 2" xfId="1263"/>
    <cellStyle name="Normal 2 2 3 4 2 2 3" xfId="1264"/>
    <cellStyle name="Normal 2 2 3 4 2 3" xfId="1265"/>
    <cellStyle name="Normal 2 2 3 4 2 3 2" xfId="1266"/>
    <cellStyle name="Normal 2 2 3 4 2 3 3" xfId="1267"/>
    <cellStyle name="Normal 2 2 3 4 2 4" xfId="1268"/>
    <cellStyle name="Normal 2 2 3 4 2 4 2" xfId="1269"/>
    <cellStyle name="Normal 2 2 3 4 2 4 3" xfId="1270"/>
    <cellStyle name="Normal 2 2 3 4 2 5" xfId="1271"/>
    <cellStyle name="Normal 2 2 3 4 2 5 2" xfId="1272"/>
    <cellStyle name="Normal 2 2 3 4 2 6" xfId="1273"/>
    <cellStyle name="Normal 2 2 3 4 2 6 2" xfId="1274"/>
    <cellStyle name="Normal 2 2 3 4 2 7" xfId="1275"/>
    <cellStyle name="Normal 2 2 3 4 2 8" xfId="1276"/>
    <cellStyle name="Normal 2 2 3 5" xfId="1277"/>
    <cellStyle name="Normal 2 2 3 5 2" xfId="1278"/>
    <cellStyle name="Normal 2 2 3 5 3" xfId="1279"/>
    <cellStyle name="Normal 2 2 3 6" xfId="1280"/>
    <cellStyle name="Normal 2 2 3 6 2" xfId="1281"/>
    <cellStyle name="Normal 2 2 3 6 3" xfId="1282"/>
    <cellStyle name="Normal 2 2 3 7" xfId="1283"/>
    <cellStyle name="Normal 2 2 3 7 2" xfId="1284"/>
    <cellStyle name="Normal 2 2 3 7 3" xfId="1285"/>
    <cellStyle name="Normal 2 2 3 8" xfId="1286"/>
    <cellStyle name="Normal 2 2 3 8 2" xfId="1287"/>
    <cellStyle name="Normal 2 2 3 9" xfId="1288"/>
    <cellStyle name="Normal 2 2 3 9 2" xfId="1289"/>
    <cellStyle name="Normal 2 2 4" xfId="1290"/>
    <cellStyle name="Normal 2 2 4 10" xfId="1291"/>
    <cellStyle name="Normal 2 2 4 2" xfId="1292"/>
    <cellStyle name="Normal 2 2 4 2 2" xfId="1293"/>
    <cellStyle name="Normal 2 2 4 2 2 2" xfId="1294"/>
    <cellStyle name="Normal 2 2 4 2 2 3" xfId="1295"/>
    <cellStyle name="Normal 2 2 4 2 2 3 2" xfId="1296"/>
    <cellStyle name="Normal 2 2 4 2 2 3 3" xfId="1297"/>
    <cellStyle name="Normal 2 2 4 2 2 4" xfId="1298"/>
    <cellStyle name="Normal 2 2 4 2 2 4 2" xfId="1299"/>
    <cellStyle name="Normal 2 2 4 2 2 4 3" xfId="1300"/>
    <cellStyle name="Normal 2 2 4 2 2 5" xfId="1301"/>
    <cellStyle name="Normal 2 2 4 2 2 5 2" xfId="1302"/>
    <cellStyle name="Normal 2 2 4 2 2 5 3" xfId="1303"/>
    <cellStyle name="Normal 2 2 4 2 2 6" xfId="1304"/>
    <cellStyle name="Normal 2 2 4 2 2 6 2" xfId="1305"/>
    <cellStyle name="Normal 2 2 4 2 2 7" xfId="1306"/>
    <cellStyle name="Normal 2 2 4 2 2 7 2" xfId="1307"/>
    <cellStyle name="Normal 2 2 4 2 2 8" xfId="1308"/>
    <cellStyle name="Normal 2 2 4 2 2 9" xfId="1309"/>
    <cellStyle name="Normal 2 2 4 3" xfId="1310"/>
    <cellStyle name="Normal 2 2 4 4" xfId="1311"/>
    <cellStyle name="Normal 2 2 4 4 2" xfId="1312"/>
    <cellStyle name="Normal 2 2 4 4 3" xfId="1313"/>
    <cellStyle name="Normal 2 2 4 5" xfId="1314"/>
    <cellStyle name="Normal 2 2 4 5 2" xfId="1315"/>
    <cellStyle name="Normal 2 2 4 5 3" xfId="1316"/>
    <cellStyle name="Normal 2 2 4 6" xfId="1317"/>
    <cellStyle name="Normal 2 2 4 6 2" xfId="1318"/>
    <cellStyle name="Normal 2 2 4 6 3" xfId="1319"/>
    <cellStyle name="Normal 2 2 4 7" xfId="1320"/>
    <cellStyle name="Normal 2 2 4 7 2" xfId="1321"/>
    <cellStyle name="Normal 2 2 4 8" xfId="1322"/>
    <cellStyle name="Normal 2 2 4 8 2" xfId="1323"/>
    <cellStyle name="Normal 2 2 4 9" xfId="1324"/>
    <cellStyle name="Normal 2 2 5" xfId="1325"/>
    <cellStyle name="Normal 2 2 6" xfId="1326"/>
    <cellStyle name="Normal 2 2 6 2" xfId="1327"/>
    <cellStyle name="Normal 2 2 6 3" xfId="1328"/>
    <cellStyle name="Normal 2 2 6 3 2" xfId="1329"/>
    <cellStyle name="Normal 2 2 6 3 3" xfId="1330"/>
    <cellStyle name="Normal 2 2 6 4" xfId="1331"/>
    <cellStyle name="Normal 2 2 6 4 2" xfId="1332"/>
    <cellStyle name="Normal 2 2 6 4 3" xfId="1333"/>
    <cellStyle name="Normal 2 2 6 5" xfId="1334"/>
    <cellStyle name="Normal 2 2 6 5 2" xfId="1335"/>
    <cellStyle name="Normal 2 2 6 5 3" xfId="1336"/>
    <cellStyle name="Normal 2 2 6 6" xfId="1337"/>
    <cellStyle name="Normal 2 2 6 6 2" xfId="1338"/>
    <cellStyle name="Normal 2 2 6 7" xfId="1339"/>
    <cellStyle name="Normal 2 2 6 7 2" xfId="1340"/>
    <cellStyle name="Normal 2 2 6 8" xfId="1341"/>
    <cellStyle name="Normal 2 2 6 9" xfId="1342"/>
    <cellStyle name="Normal 2 2 7" xfId="1343"/>
    <cellStyle name="Normal 2 2 7 2" xfId="1344"/>
    <cellStyle name="Normal 2 2 7 3" xfId="1345"/>
    <cellStyle name="Normal 2 2 7 4" xfId="1346"/>
    <cellStyle name="Normal 2 2 7 5" xfId="1347"/>
    <cellStyle name="Normal 2 2 7 6" xfId="1348"/>
    <cellStyle name="Normal 2 2 7 7" xfId="1349"/>
    <cellStyle name="Normal 2 2 7 8" xfId="1350"/>
    <cellStyle name="Normal 2 2 8" xfId="1351"/>
    <cellStyle name="Normal 2 2 8 2" xfId="1352"/>
    <cellStyle name="Normal 2 2 9" xfId="1353"/>
    <cellStyle name="Normal 2 2 9 2" xfId="1354"/>
    <cellStyle name="Normal 2 20" xfId="1355"/>
    <cellStyle name="Normal 2 21" xfId="1356"/>
    <cellStyle name="Normal 2 22" xfId="1357"/>
    <cellStyle name="Normal 2 23" xfId="1358"/>
    <cellStyle name="Normal 2 24" xfId="1359"/>
    <cellStyle name="Normal 2 3" xfId="1360"/>
    <cellStyle name="Normal 2 3 2" xfId="1361"/>
    <cellStyle name="Normal 2 3 2 10" xfId="1362"/>
    <cellStyle name="Normal 2 3 2 11" xfId="1363"/>
    <cellStyle name="Normal 2 3 2 2" xfId="1364"/>
    <cellStyle name="Normal 2 3 2 2 2" xfId="1365"/>
    <cellStyle name="Normal 2 3 2 2 2 10" xfId="1366"/>
    <cellStyle name="Normal 2 3 2 2 2 2" xfId="1367"/>
    <cellStyle name="Normal 2 3 2 2 2 2 2" xfId="1368"/>
    <cellStyle name="Normal 2 3 2 2 2 2 2 2" xfId="1369"/>
    <cellStyle name="Normal 2 3 2 2 2 2 2 3" xfId="1370"/>
    <cellStyle name="Normal 2 3 2 2 2 2 2 3 2" xfId="1371"/>
    <cellStyle name="Normal 2 3 2 2 2 2 2 3 3" xfId="1372"/>
    <cellStyle name="Normal 2 3 2 2 2 2 2 4" xfId="1373"/>
    <cellStyle name="Normal 2 3 2 2 2 2 2 4 2" xfId="1374"/>
    <cellStyle name="Normal 2 3 2 2 2 2 2 4 3" xfId="1375"/>
    <cellStyle name="Normal 2 3 2 2 2 2 2 5" xfId="1376"/>
    <cellStyle name="Normal 2 3 2 2 2 2 2 5 2" xfId="1377"/>
    <cellStyle name="Normal 2 3 2 2 2 2 2 5 3" xfId="1378"/>
    <cellStyle name="Normal 2 3 2 2 2 2 2 6" xfId="1379"/>
    <cellStyle name="Normal 2 3 2 2 2 2 2 6 2" xfId="1380"/>
    <cellStyle name="Normal 2 3 2 2 2 2 2 7" xfId="1381"/>
    <cellStyle name="Normal 2 3 2 2 2 2 2 7 2" xfId="1382"/>
    <cellStyle name="Normal 2 3 2 2 2 2 2 8" xfId="1383"/>
    <cellStyle name="Normal 2 3 2 2 2 2 2 9" xfId="1384"/>
    <cellStyle name="Normal 2 3 2 2 2 3" xfId="1385"/>
    <cellStyle name="Normal 2 3 2 2 2 4" xfId="1386"/>
    <cellStyle name="Normal 2 3 2 2 2 4 2" xfId="1387"/>
    <cellStyle name="Normal 2 3 2 2 2 4 3" xfId="1388"/>
    <cellStyle name="Normal 2 3 2 2 2 5" xfId="1389"/>
    <cellStyle name="Normal 2 3 2 2 2 5 2" xfId="1390"/>
    <cellStyle name="Normal 2 3 2 2 2 5 3" xfId="1391"/>
    <cellStyle name="Normal 2 3 2 2 2 6" xfId="1392"/>
    <cellStyle name="Normal 2 3 2 2 2 6 2" xfId="1393"/>
    <cellStyle name="Normal 2 3 2 2 2 6 3" xfId="1394"/>
    <cellStyle name="Normal 2 3 2 2 2 7" xfId="1395"/>
    <cellStyle name="Normal 2 3 2 2 2 7 2" xfId="1396"/>
    <cellStyle name="Normal 2 3 2 2 2 8" xfId="1397"/>
    <cellStyle name="Normal 2 3 2 2 2 8 2" xfId="1398"/>
    <cellStyle name="Normal 2 3 2 2 2 9" xfId="1399"/>
    <cellStyle name="Normal 2 3 2 2 3" xfId="1400"/>
    <cellStyle name="Normal 2 3 2 2 4" xfId="1401"/>
    <cellStyle name="Normal 2 3 2 2 4 2" xfId="1402"/>
    <cellStyle name="Normal 2 3 2 2 4 3" xfId="1403"/>
    <cellStyle name="Normal 2 3 2 2 4 3 2" xfId="1404"/>
    <cellStyle name="Normal 2 3 2 2 4 3 3" xfId="1405"/>
    <cellStyle name="Normal 2 3 2 2 4 4" xfId="1406"/>
    <cellStyle name="Normal 2 3 2 2 4 4 2" xfId="1407"/>
    <cellStyle name="Normal 2 3 2 2 4 4 3" xfId="1408"/>
    <cellStyle name="Normal 2 3 2 2 4 5" xfId="1409"/>
    <cellStyle name="Normal 2 3 2 2 4 5 2" xfId="1410"/>
    <cellStyle name="Normal 2 3 2 2 4 5 3" xfId="1411"/>
    <cellStyle name="Normal 2 3 2 2 4 6" xfId="1412"/>
    <cellStyle name="Normal 2 3 2 2 4 6 2" xfId="1413"/>
    <cellStyle name="Normal 2 3 2 2 4 7" xfId="1414"/>
    <cellStyle name="Normal 2 3 2 2 4 7 2" xfId="1415"/>
    <cellStyle name="Normal 2 3 2 2 4 8" xfId="1416"/>
    <cellStyle name="Normal 2 3 2 2 4 9" xfId="1417"/>
    <cellStyle name="Normal 2 3 2 3" xfId="1418"/>
    <cellStyle name="Normal 2 3 2 3 2" xfId="1419"/>
    <cellStyle name="Normal 2 3 2 3 2 2" xfId="1420"/>
    <cellStyle name="Normal 2 3 2 3 2 2 2" xfId="1421"/>
    <cellStyle name="Normal 2 3 2 3 2 2 2 2" xfId="1422"/>
    <cellStyle name="Normal 2 3 2 3 2 2 2 2 2" xfId="1423"/>
    <cellStyle name="Normal 2 3 2 3 2 2 2 2 3" xfId="1424"/>
    <cellStyle name="Normal 2 3 2 3 2 2 2 3" xfId="1425"/>
    <cellStyle name="Normal 2 3 2 3 2 2 2 3 2" xfId="1426"/>
    <cellStyle name="Normal 2 3 2 3 2 2 2 3 3" xfId="1427"/>
    <cellStyle name="Normal 2 3 2 3 2 2 2 4" xfId="1428"/>
    <cellStyle name="Normal 2 3 2 3 2 2 2 4 2" xfId="1429"/>
    <cellStyle name="Normal 2 3 2 3 2 2 2 4 3" xfId="1430"/>
    <cellStyle name="Normal 2 3 2 3 2 2 2 5" xfId="1431"/>
    <cellStyle name="Normal 2 3 2 3 2 2 2 5 2" xfId="1432"/>
    <cellStyle name="Normal 2 3 2 3 2 2 2 6" xfId="1433"/>
    <cellStyle name="Normal 2 3 2 3 2 2 2 6 2" xfId="1434"/>
    <cellStyle name="Normal 2 3 2 3 2 2 2 7" xfId="1435"/>
    <cellStyle name="Normal 2 3 2 3 2 2 2 8" xfId="1436"/>
    <cellStyle name="Normal 2 3 2 3 2 3" xfId="1437"/>
    <cellStyle name="Normal 2 3 2 3 2 3 2" xfId="1438"/>
    <cellStyle name="Normal 2 3 2 3 2 3 3" xfId="1439"/>
    <cellStyle name="Normal 2 3 2 3 2 4" xfId="1440"/>
    <cellStyle name="Normal 2 3 2 3 2 4 2" xfId="1441"/>
    <cellStyle name="Normal 2 3 2 3 2 4 3" xfId="1442"/>
    <cellStyle name="Normal 2 3 2 3 2 5" xfId="1443"/>
    <cellStyle name="Normal 2 3 2 3 2 5 2" xfId="1444"/>
    <cellStyle name="Normal 2 3 2 3 2 5 3" xfId="1445"/>
    <cellStyle name="Normal 2 3 2 3 2 6" xfId="1446"/>
    <cellStyle name="Normal 2 3 2 3 2 6 2" xfId="1447"/>
    <cellStyle name="Normal 2 3 2 3 2 7" xfId="1448"/>
    <cellStyle name="Normal 2 3 2 3 2 7 2" xfId="1449"/>
    <cellStyle name="Normal 2 3 2 3 2 8" xfId="1450"/>
    <cellStyle name="Normal 2 3 2 3 2 9" xfId="1451"/>
    <cellStyle name="Normal 2 3 2 3 3" xfId="1452"/>
    <cellStyle name="Normal 2 3 2 3 3 2" xfId="1453"/>
    <cellStyle name="Normal 2 3 2 3 3 2 2" xfId="1454"/>
    <cellStyle name="Normal 2 3 2 3 3 2 3" xfId="1455"/>
    <cellStyle name="Normal 2 3 2 3 3 3" xfId="1456"/>
    <cellStyle name="Normal 2 3 2 3 3 3 2" xfId="1457"/>
    <cellStyle name="Normal 2 3 2 3 3 3 3" xfId="1458"/>
    <cellStyle name="Normal 2 3 2 3 3 4" xfId="1459"/>
    <cellStyle name="Normal 2 3 2 3 3 4 2" xfId="1460"/>
    <cellStyle name="Normal 2 3 2 3 3 4 3" xfId="1461"/>
    <cellStyle name="Normal 2 3 2 3 3 5" xfId="1462"/>
    <cellStyle name="Normal 2 3 2 3 3 5 2" xfId="1463"/>
    <cellStyle name="Normal 2 3 2 3 3 6" xfId="1464"/>
    <cellStyle name="Normal 2 3 2 3 3 6 2" xfId="1465"/>
    <cellStyle name="Normal 2 3 2 3 3 7" xfId="1466"/>
    <cellStyle name="Normal 2 3 2 3 3 8" xfId="1467"/>
    <cellStyle name="Normal 2 3 2 4" xfId="1468"/>
    <cellStyle name="Normal 2 3 2 4 2" xfId="1469"/>
    <cellStyle name="Normal 2 3 2 4 2 2" xfId="1470"/>
    <cellStyle name="Normal 2 3 2 4 2 2 2" xfId="1471"/>
    <cellStyle name="Normal 2 3 2 4 2 2 3" xfId="1472"/>
    <cellStyle name="Normal 2 3 2 4 2 3" xfId="1473"/>
    <cellStyle name="Normal 2 3 2 4 2 3 2" xfId="1474"/>
    <cellStyle name="Normal 2 3 2 4 2 3 3" xfId="1475"/>
    <cellStyle name="Normal 2 3 2 4 2 4" xfId="1476"/>
    <cellStyle name="Normal 2 3 2 4 2 4 2" xfId="1477"/>
    <cellStyle name="Normal 2 3 2 4 2 4 3" xfId="1478"/>
    <cellStyle name="Normal 2 3 2 4 2 5" xfId="1479"/>
    <cellStyle name="Normal 2 3 2 4 2 5 2" xfId="1480"/>
    <cellStyle name="Normal 2 3 2 4 2 6" xfId="1481"/>
    <cellStyle name="Normal 2 3 2 4 2 6 2" xfId="1482"/>
    <cellStyle name="Normal 2 3 2 4 2 7" xfId="1483"/>
    <cellStyle name="Normal 2 3 2 4 2 8" xfId="1484"/>
    <cellStyle name="Normal 2 3 2 5" xfId="1485"/>
    <cellStyle name="Normal 2 3 2 5 2" xfId="1486"/>
    <cellStyle name="Normal 2 3 2 5 3" xfId="1487"/>
    <cellStyle name="Normal 2 3 2 6" xfId="1488"/>
    <cellStyle name="Normal 2 3 2 6 2" xfId="1489"/>
    <cellStyle name="Normal 2 3 2 6 3" xfId="1490"/>
    <cellStyle name="Normal 2 3 2 7" xfId="1491"/>
    <cellStyle name="Normal 2 3 2 7 2" xfId="1492"/>
    <cellStyle name="Normal 2 3 2 7 3" xfId="1493"/>
    <cellStyle name="Normal 2 3 2 8" xfId="1494"/>
    <cellStyle name="Normal 2 3 2 8 2" xfId="1495"/>
    <cellStyle name="Normal 2 3 2 9" xfId="1496"/>
    <cellStyle name="Normal 2 3 2 9 2" xfId="1497"/>
    <cellStyle name="Normal 2 3 3" xfId="1498"/>
    <cellStyle name="Normal 2 3 3 10" xfId="1499"/>
    <cellStyle name="Normal 2 3 3 2" xfId="1500"/>
    <cellStyle name="Normal 2 3 3 2 2" xfId="1501"/>
    <cellStyle name="Normal 2 3 3 2 2 2" xfId="1502"/>
    <cellStyle name="Normal 2 3 3 2 2 3" xfId="1503"/>
    <cellStyle name="Normal 2 3 3 2 2 3 2" xfId="1504"/>
    <cellStyle name="Normal 2 3 3 2 2 3 3" xfId="1505"/>
    <cellStyle name="Normal 2 3 3 2 2 4" xfId="1506"/>
    <cellStyle name="Normal 2 3 3 2 2 4 2" xfId="1507"/>
    <cellStyle name="Normal 2 3 3 2 2 4 3" xfId="1508"/>
    <cellStyle name="Normal 2 3 3 2 2 5" xfId="1509"/>
    <cellStyle name="Normal 2 3 3 2 2 5 2" xfId="1510"/>
    <cellStyle name="Normal 2 3 3 2 2 5 3" xfId="1511"/>
    <cellStyle name="Normal 2 3 3 2 2 6" xfId="1512"/>
    <cellStyle name="Normal 2 3 3 2 2 6 2" xfId="1513"/>
    <cellStyle name="Normal 2 3 3 2 2 7" xfId="1514"/>
    <cellStyle name="Normal 2 3 3 2 2 7 2" xfId="1515"/>
    <cellStyle name="Normal 2 3 3 2 2 8" xfId="1516"/>
    <cellStyle name="Normal 2 3 3 2 2 9" xfId="1517"/>
    <cellStyle name="Normal 2 3 3 3" xfId="1518"/>
    <cellStyle name="Normal 2 3 3 4" xfId="1519"/>
    <cellStyle name="Normal 2 3 3 4 2" xfId="1520"/>
    <cellStyle name="Normal 2 3 3 4 3" xfId="1521"/>
    <cellStyle name="Normal 2 3 3 5" xfId="1522"/>
    <cellStyle name="Normal 2 3 3 5 2" xfId="1523"/>
    <cellStyle name="Normal 2 3 3 5 3" xfId="1524"/>
    <cellStyle name="Normal 2 3 3 6" xfId="1525"/>
    <cellStyle name="Normal 2 3 3 6 2" xfId="1526"/>
    <cellStyle name="Normal 2 3 3 6 3" xfId="1527"/>
    <cellStyle name="Normal 2 3 3 7" xfId="1528"/>
    <cellStyle name="Normal 2 3 3 7 2" xfId="1529"/>
    <cellStyle name="Normal 2 3 3 8" xfId="1530"/>
    <cellStyle name="Normal 2 3 3 8 2" xfId="1531"/>
    <cellStyle name="Normal 2 3 3 9" xfId="1532"/>
    <cellStyle name="Normal 2 3 4" xfId="1533"/>
    <cellStyle name="Normal 2 3 5" xfId="1534"/>
    <cellStyle name="Normal 2 3 5 2" xfId="1535"/>
    <cellStyle name="Normal 2 3 5 3" xfId="1536"/>
    <cellStyle name="Normal 2 3 5 3 2" xfId="1537"/>
    <cellStyle name="Normal 2 3 5 3 3" xfId="1538"/>
    <cellStyle name="Normal 2 3 5 4" xfId="1539"/>
    <cellStyle name="Normal 2 3 5 4 2" xfId="1540"/>
    <cellStyle name="Normal 2 3 5 4 3" xfId="1541"/>
    <cellStyle name="Normal 2 3 5 5" xfId="1542"/>
    <cellStyle name="Normal 2 3 5 5 2" xfId="1543"/>
    <cellStyle name="Normal 2 3 5 5 3" xfId="1544"/>
    <cellStyle name="Normal 2 3 5 6" xfId="1545"/>
    <cellStyle name="Normal 2 3 5 6 2" xfId="1546"/>
    <cellStyle name="Normal 2 3 5 7" xfId="1547"/>
    <cellStyle name="Normal 2 3 5 7 2" xfId="1548"/>
    <cellStyle name="Normal 2 3 5 8" xfId="1549"/>
    <cellStyle name="Normal 2 3 5 9" xfId="1550"/>
    <cellStyle name="Normal 2 4" xfId="1551"/>
    <cellStyle name="Normal 2 4 2" xfId="1552"/>
    <cellStyle name="Normal 2 4 2 10" xfId="1553"/>
    <cellStyle name="Normal 2 4 2 2" xfId="1554"/>
    <cellStyle name="Normal 2 4 2 2 2" xfId="1555"/>
    <cellStyle name="Normal 2 4 2 2 2 2" xfId="1556"/>
    <cellStyle name="Normal 2 4 2 2 2 3" xfId="1557"/>
    <cellStyle name="Normal 2 4 2 2 2 3 2" xfId="1558"/>
    <cellStyle name="Normal 2 4 2 2 2 3 3" xfId="1559"/>
    <cellStyle name="Normal 2 4 2 2 2 4" xfId="1560"/>
    <cellStyle name="Normal 2 4 2 2 2 4 2" xfId="1561"/>
    <cellStyle name="Normal 2 4 2 2 2 4 3" xfId="1562"/>
    <cellStyle name="Normal 2 4 2 2 2 5" xfId="1563"/>
    <cellStyle name="Normal 2 4 2 2 2 5 2" xfId="1564"/>
    <cellStyle name="Normal 2 4 2 2 2 5 3" xfId="1565"/>
    <cellStyle name="Normal 2 4 2 2 2 6" xfId="1566"/>
    <cellStyle name="Normal 2 4 2 2 2 6 2" xfId="1567"/>
    <cellStyle name="Normal 2 4 2 2 2 7" xfId="1568"/>
    <cellStyle name="Normal 2 4 2 2 2 7 2" xfId="1569"/>
    <cellStyle name="Normal 2 4 2 2 2 8" xfId="1570"/>
    <cellStyle name="Normal 2 4 2 2 2 9" xfId="1571"/>
    <cellStyle name="Normal 2 4 2 3" xfId="1572"/>
    <cellStyle name="Normal 2 4 2 4" xfId="1573"/>
    <cellStyle name="Normal 2 4 2 4 2" xfId="1574"/>
    <cellStyle name="Normal 2 4 2 4 3" xfId="1575"/>
    <cellStyle name="Normal 2 4 2 5" xfId="1576"/>
    <cellStyle name="Normal 2 4 2 5 2" xfId="1577"/>
    <cellStyle name="Normal 2 4 2 5 3" xfId="1578"/>
    <cellStyle name="Normal 2 4 2 6" xfId="1579"/>
    <cellStyle name="Normal 2 4 2 6 2" xfId="1580"/>
    <cellStyle name="Normal 2 4 2 6 3" xfId="1581"/>
    <cellStyle name="Normal 2 4 2 7" xfId="1582"/>
    <cellStyle name="Normal 2 4 2 7 2" xfId="1583"/>
    <cellStyle name="Normal 2 4 2 8" xfId="1584"/>
    <cellStyle name="Normal 2 4 2 8 2" xfId="1585"/>
    <cellStyle name="Normal 2 4 2 9" xfId="1586"/>
    <cellStyle name="Normal 2 4 3" xfId="1587"/>
    <cellStyle name="Normal 2 4 4" xfId="1588"/>
    <cellStyle name="Normal 2 4 4 2" xfId="1589"/>
    <cellStyle name="Normal 2 4 4 3" xfId="1590"/>
    <cellStyle name="Normal 2 4 4 3 2" xfId="1591"/>
    <cellStyle name="Normal 2 4 4 3 3" xfId="1592"/>
    <cellStyle name="Normal 2 4 4 4" xfId="1593"/>
    <cellStyle name="Normal 2 4 4 4 2" xfId="1594"/>
    <cellStyle name="Normal 2 4 4 4 3" xfId="1595"/>
    <cellStyle name="Normal 2 4 4 5" xfId="1596"/>
    <cellStyle name="Normal 2 4 4 5 2" xfId="1597"/>
    <cellStyle name="Normal 2 4 4 5 3" xfId="1598"/>
    <cellStyle name="Normal 2 4 4 6" xfId="1599"/>
    <cellStyle name="Normal 2 4 4 6 2" xfId="1600"/>
    <cellStyle name="Normal 2 4 4 7" xfId="1601"/>
    <cellStyle name="Normal 2 4 4 7 2" xfId="1602"/>
    <cellStyle name="Normal 2 4 4 8" xfId="1603"/>
    <cellStyle name="Normal 2 4 4 9" xfId="1604"/>
    <cellStyle name="Normal 2 5" xfId="1605"/>
    <cellStyle name="Normal 2 5 2" xfId="1606"/>
    <cellStyle name="Normal 2 5 2 2" xfId="1607"/>
    <cellStyle name="Normal 2 5 2 3" xfId="1608"/>
    <cellStyle name="Normal 2 5 3" xfId="1609"/>
    <cellStyle name="Normal 2 5 3 2" xfId="1610"/>
    <cellStyle name="Normal 2 5 3 3" xfId="1611"/>
    <cellStyle name="Normal 2 5 4" xfId="1612"/>
    <cellStyle name="Normal 2 5 4 2" xfId="1613"/>
    <cellStyle name="Normal 2 5 4 3" xfId="1614"/>
    <cellStyle name="Normal 2 5 5" xfId="1615"/>
    <cellStyle name="Normal 2 5 5 2" xfId="1616"/>
    <cellStyle name="Normal 2 5 6" xfId="1617"/>
    <cellStyle name="Normal 2 5 6 2" xfId="1618"/>
    <cellStyle name="Normal 2 5 7" xfId="1619"/>
    <cellStyle name="Normal 2 5 8" xfId="1620"/>
    <cellStyle name="Normal 2 5 9" xfId="1621"/>
    <cellStyle name="Normal 2 6" xfId="1622"/>
    <cellStyle name="Normal 2 6 2" xfId="1623"/>
    <cellStyle name="Normal 2 6 2 2" xfId="1624"/>
    <cellStyle name="Normal 2 6 2 3" xfId="1625"/>
    <cellStyle name="Normal 2 6 3" xfId="1626"/>
    <cellStyle name="Normal 2 6 3 2" xfId="1627"/>
    <cellStyle name="Normal 2 6 3 3" xfId="1628"/>
    <cellStyle name="Normal 2 6 4" xfId="1629"/>
    <cellStyle name="Normal 2 6 4 2" xfId="1630"/>
    <cellStyle name="Normal 2 6 4 3" xfId="1631"/>
    <cellStyle name="Normal 2 6 5" xfId="1632"/>
    <cellStyle name="Normal 2 6 5 2" xfId="1633"/>
    <cellStyle name="Normal 2 6 6" xfId="1634"/>
    <cellStyle name="Normal 2 6 6 2" xfId="1635"/>
    <cellStyle name="Normal 2 6 7" xfId="1636"/>
    <cellStyle name="Normal 2 6 8" xfId="1637"/>
    <cellStyle name="Normal 2 6 9" xfId="1638"/>
    <cellStyle name="Normal 2 7" xfId="1639"/>
    <cellStyle name="Normal 2 8" xfId="1640"/>
    <cellStyle name="Normal 2 9" xfId="1641"/>
    <cellStyle name="Normal 20" xfId="1642"/>
    <cellStyle name="Normal 20 2" xfId="1643"/>
    <cellStyle name="Normal 21" xfId="1644"/>
    <cellStyle name="Normal 21 2" xfId="1645"/>
    <cellStyle name="Normal 22" xfId="1646"/>
    <cellStyle name="Normal 22 2" xfId="1647"/>
    <cellStyle name="Normal 22 2 2" xfId="1648"/>
    <cellStyle name="Normal 22 2 2 2" xfId="1649"/>
    <cellStyle name="Normal 22 2 2 2 2" xfId="1650"/>
    <cellStyle name="Normal 22 2 2 2 3" xfId="1651"/>
    <cellStyle name="Normal 22 2 2 2 4" xfId="1652"/>
    <cellStyle name="Normal 22 2 2 3" xfId="1653"/>
    <cellStyle name="Normal 22 2 2 3 2" xfId="1654"/>
    <cellStyle name="Normal 22 2 2 4" xfId="1655"/>
    <cellStyle name="Normal 22 2 2 5" xfId="1656"/>
    <cellStyle name="Normal 22 2 3" xfId="1657"/>
    <cellStyle name="Normal 22 2 3 2" xfId="1658"/>
    <cellStyle name="Normal 22 2 3 2 2" xfId="1659"/>
    <cellStyle name="Normal 22 2 3 2 3" xfId="1660"/>
    <cellStyle name="Normal 22 2 3 2 4" xfId="1661"/>
    <cellStyle name="Normal 22 2 3 3" xfId="1662"/>
    <cellStyle name="Normal 22 2 3 3 2" xfId="1663"/>
    <cellStyle name="Normal 22 2 3 4" xfId="1664"/>
    <cellStyle name="Normal 22 2 3 5" xfId="1665"/>
    <cellStyle name="Normal 22 2 4" xfId="1666"/>
    <cellStyle name="Normal 22 2 4 2" xfId="1667"/>
    <cellStyle name="Normal 22 2 4 3" xfId="1668"/>
    <cellStyle name="Normal 22 2 4 4" xfId="1669"/>
    <cellStyle name="Normal 22 2 5" xfId="1670"/>
    <cellStyle name="Normal 22 2 5 2" xfId="1671"/>
    <cellStyle name="Normal 22 2 6" xfId="1672"/>
    <cellStyle name="Normal 22 2 7" xfId="1673"/>
    <cellStyle name="Normal 22 3" xfId="1674"/>
    <cellStyle name="Normal 22 3 2" xfId="1675"/>
    <cellStyle name="Normal 22 3 2 2" xfId="1676"/>
    <cellStyle name="Normal 22 3 2 3" xfId="1677"/>
    <cellStyle name="Normal 22 3 2 4" xfId="1678"/>
    <cellStyle name="Normal 22 3 3" xfId="1679"/>
    <cellStyle name="Normal 22 3 3 2" xfId="1680"/>
    <cellStyle name="Normal 22 3 4" xfId="1681"/>
    <cellStyle name="Normal 22 3 5" xfId="1682"/>
    <cellStyle name="Normal 22 4" xfId="1683"/>
    <cellStyle name="Normal 22 4 2" xfId="1684"/>
    <cellStyle name="Normal 22 4 2 2" xfId="1685"/>
    <cellStyle name="Normal 22 4 2 3" xfId="1686"/>
    <cellStyle name="Normal 22 4 2 4" xfId="1687"/>
    <cellStyle name="Normal 22 4 3" xfId="1688"/>
    <cellStyle name="Normal 22 4 3 2" xfId="1689"/>
    <cellStyle name="Normal 22 4 4" xfId="1690"/>
    <cellStyle name="Normal 22 4 5" xfId="1691"/>
    <cellStyle name="Normal 22 5" xfId="1692"/>
    <cellStyle name="Normal 22 5 2" xfId="1693"/>
    <cellStyle name="Normal 22 5 3" xfId="1694"/>
    <cellStyle name="Normal 22 5 4" xfId="1695"/>
    <cellStyle name="Normal 22 6" xfId="1696"/>
    <cellStyle name="Normal 22 6 2" xfId="1697"/>
    <cellStyle name="Normal 22 7" xfId="1698"/>
    <cellStyle name="Normal 22 8" xfId="1699"/>
    <cellStyle name="Normal 23" xfId="1700"/>
    <cellStyle name="Normal 23 2" xfId="1701"/>
    <cellStyle name="Normal 23 2 2" xfId="1702"/>
    <cellStyle name="Normal 23 2 2 2" xfId="1703"/>
    <cellStyle name="Normal 23 2 3" xfId="1704"/>
    <cellStyle name="Normal 23 2 4" xfId="1705"/>
    <cellStyle name="Normal 23 3" xfId="1706"/>
    <cellStyle name="Normal 23 3 2" xfId="1707"/>
    <cellStyle name="Normal 23 4" xfId="1708"/>
    <cellStyle name="Normal 23 5" xfId="1709"/>
    <cellStyle name="Normal 24" xfId="1710"/>
    <cellStyle name="Normal 24 2" xfId="1711"/>
    <cellStyle name="Normal 24 2 2" xfId="1712"/>
    <cellStyle name="Normal 24 2 2 2" xfId="1713"/>
    <cellStyle name="Normal 24 2 3" xfId="1714"/>
    <cellStyle name="Normal 24 2 4" xfId="1715"/>
    <cellStyle name="Normal 24 3" xfId="1716"/>
    <cellStyle name="Normal 24 3 2" xfId="1717"/>
    <cellStyle name="Normal 24 4" xfId="1718"/>
    <cellStyle name="Normal 24 5" xfId="1719"/>
    <cellStyle name="Normal 25" xfId="1720"/>
    <cellStyle name="Normal 25 2" xfId="1721"/>
    <cellStyle name="Normal 25 2 2" xfId="1722"/>
    <cellStyle name="Normal 25 2 2 2" xfId="1723"/>
    <cellStyle name="Normal 25 2 3" xfId="1724"/>
    <cellStyle name="Normal 25 2 4" xfId="1725"/>
    <cellStyle name="Normal 25 3" xfId="1726"/>
    <cellStyle name="Normal 25 3 2" xfId="1727"/>
    <cellStyle name="Normal 25 4" xfId="1728"/>
    <cellStyle name="Normal 25 5" xfId="1729"/>
    <cellStyle name="Normal 26" xfId="1730"/>
    <cellStyle name="Normal 26 2" xfId="1731"/>
    <cellStyle name="Normal 26 2 2" xfId="1732"/>
    <cellStyle name="Normal 26 3" xfId="1733"/>
    <cellStyle name="Normal 26 3 2" xfId="1734"/>
    <cellStyle name="Normal 26 3 2 2" xfId="1735"/>
    <cellStyle name="Normal 26 3 3" xfId="1736"/>
    <cellStyle name="Normal 26 3 4" xfId="1737"/>
    <cellStyle name="Normal 26 4" xfId="1738"/>
    <cellStyle name="Normal 26 5" xfId="1739"/>
    <cellStyle name="Normal 27" xfId="1740"/>
    <cellStyle name="Normal 27 2" xfId="1741"/>
    <cellStyle name="Normal 27 2 2" xfId="1742"/>
    <cellStyle name="Normal 27 2 2 2" xfId="1743"/>
    <cellStyle name="Normal 27 2 3" xfId="1744"/>
    <cellStyle name="Normal 27 2 4" xfId="1745"/>
    <cellStyle name="Normal 27 3" xfId="1746"/>
    <cellStyle name="Normal 27 3 2" xfId="1747"/>
    <cellStyle name="Normal 27 4" xfId="1748"/>
    <cellStyle name="Normal 27 5" xfId="1749"/>
    <cellStyle name="Normal 28" xfId="1750"/>
    <cellStyle name="Normal 28 2" xfId="1751"/>
    <cellStyle name="Normal 28 2 2" xfId="1752"/>
    <cellStyle name="Normal 28 2 3" xfId="1753"/>
    <cellStyle name="Normal 28 2 4" xfId="1754"/>
    <cellStyle name="Normal 28 3" xfId="1755"/>
    <cellStyle name="Normal 28 3 2" xfId="1756"/>
    <cellStyle name="Normal 28 4" xfId="1757"/>
    <cellStyle name="Normal 28 5" xfId="1758"/>
    <cellStyle name="Normal 29" xfId="1759"/>
    <cellStyle name="Normal 29 2" xfId="1760"/>
    <cellStyle name="Normal 29 3" xfId="1761"/>
    <cellStyle name="Normal 3" xfId="1762"/>
    <cellStyle name="Normal 3 10" xfId="1763"/>
    <cellStyle name="Normal 3 11" xfId="1764"/>
    <cellStyle name="Normal 3 12" xfId="1765"/>
    <cellStyle name="Normal 3 13" xfId="1766"/>
    <cellStyle name="Normal 3 14" xfId="1767"/>
    <cellStyle name="Normal 3 15" xfId="1768"/>
    <cellStyle name="Normal 3 16" xfId="1769"/>
    <cellStyle name="Normal 3 17" xfId="1770"/>
    <cellStyle name="Normal 3 18" xfId="1771"/>
    <cellStyle name="Normal 3 19" xfId="1772"/>
    <cellStyle name="Normal 3 2" xfId="1773"/>
    <cellStyle name="Normal 3 2 2" xfId="1774"/>
    <cellStyle name="Normal 3 2 2 2" xfId="1775"/>
    <cellStyle name="Normal 3 2 3" xfId="1776"/>
    <cellStyle name="Normal 3 2 3 2" xfId="1777"/>
    <cellStyle name="Normal 3 2 4" xfId="1778"/>
    <cellStyle name="Normal 3 3" xfId="1779"/>
    <cellStyle name="Normal 3 3 2" xfId="1780"/>
    <cellStyle name="Normal 3 3 2 2" xfId="1781"/>
    <cellStyle name="Normal 3 3 2 2 2" xfId="1782"/>
    <cellStyle name="Normal 3 3 2 2 2 2" xfId="1783"/>
    <cellStyle name="Normal 3 3 2 2 2 3" xfId="1784"/>
    <cellStyle name="Normal 3 3 2 2 2 4" xfId="1785"/>
    <cellStyle name="Normal 3 3 2 2 3" xfId="1786"/>
    <cellStyle name="Normal 3 3 2 2 3 2" xfId="1787"/>
    <cellStyle name="Normal 3 3 2 2 4" xfId="1788"/>
    <cellStyle name="Normal 3 3 2 2 5" xfId="1789"/>
    <cellStyle name="Normal 3 3 2 3" xfId="1790"/>
    <cellStyle name="Normal 3 3 2 3 2" xfId="1791"/>
    <cellStyle name="Normal 3 3 2 3 2 2" xfId="1792"/>
    <cellStyle name="Normal 3 3 2 3 2 3" xfId="1793"/>
    <cellStyle name="Normal 3 3 2 3 2 4" xfId="1794"/>
    <cellStyle name="Normal 3 3 2 3 3" xfId="1795"/>
    <cellStyle name="Normal 3 3 2 3 3 2" xfId="1796"/>
    <cellStyle name="Normal 3 3 2 3 4" xfId="1797"/>
    <cellStyle name="Normal 3 3 2 3 5" xfId="1798"/>
    <cellStyle name="Normal 3 3 2 4" xfId="1799"/>
    <cellStyle name="Normal 3 3 2 4 2" xfId="1800"/>
    <cellStyle name="Normal 3 3 2 4 3" xfId="1801"/>
    <cellStyle name="Normal 3 3 2 4 4" xfId="1802"/>
    <cellStyle name="Normal 3 3 2 5" xfId="1803"/>
    <cellStyle name="Normal 3 3 2 5 2" xfId="1804"/>
    <cellStyle name="Normal 3 3 2 6" xfId="1805"/>
    <cellStyle name="Normal 3 3 2 7" xfId="1806"/>
    <cellStyle name="Normal 3 3 3" xfId="1807"/>
    <cellStyle name="Normal 3 3 4" xfId="1808"/>
    <cellStyle name="Normal 3 3 4 2" xfId="1809"/>
    <cellStyle name="Normal 3 3 4 2 2" xfId="1810"/>
    <cellStyle name="Normal 3 3 4 2 3" xfId="1811"/>
    <cellStyle name="Normal 3 3 4 2 4" xfId="1812"/>
    <cellStyle name="Normal 3 3 4 3" xfId="1813"/>
    <cellStyle name="Normal 3 3 4 3 2" xfId="1814"/>
    <cellStyle name="Normal 3 3 4 4" xfId="1815"/>
    <cellStyle name="Normal 3 3 4 5" xfId="1816"/>
    <cellStyle name="Normal 3 3 5" xfId="1817"/>
    <cellStyle name="Normal 3 3 5 2" xfId="1818"/>
    <cellStyle name="Normal 3 3 5 2 2" xfId="1819"/>
    <cellStyle name="Normal 3 3 5 2 3" xfId="1820"/>
    <cellStyle name="Normal 3 3 5 2 4" xfId="1821"/>
    <cellStyle name="Normal 3 3 5 3" xfId="1822"/>
    <cellStyle name="Normal 3 3 5 3 2" xfId="1823"/>
    <cellStyle name="Normal 3 3 5 4" xfId="1824"/>
    <cellStyle name="Normal 3 3 5 5" xfId="1825"/>
    <cellStyle name="Normal 3 3 6" xfId="1826"/>
    <cellStyle name="Normal 3 3 6 2" xfId="1827"/>
    <cellStyle name="Normal 3 3 6 3" xfId="1828"/>
    <cellStyle name="Normal 3 3 6 4" xfId="1829"/>
    <cellStyle name="Normal 3 3 7" xfId="1830"/>
    <cellStyle name="Normal 3 3 7 2" xfId="1831"/>
    <cellStyle name="Normal 3 3 8" xfId="1832"/>
    <cellStyle name="Normal 3 3 9" xfId="1833"/>
    <cellStyle name="Normal 3 4" xfId="1834"/>
    <cellStyle name="Normal 3 4 2" xfId="1835"/>
    <cellStyle name="Normal 3 5" xfId="1836"/>
    <cellStyle name="Normal 3 6" xfId="1837"/>
    <cellStyle name="Normal 3 7" xfId="1838"/>
    <cellStyle name="Normal 3 8" xfId="1839"/>
    <cellStyle name="Normal 3 9" xfId="1840"/>
    <cellStyle name="Normal 30" xfId="1841"/>
    <cellStyle name="Normal 30 2" xfId="1842"/>
    <cellStyle name="Normal 30 2 2" xfId="1843"/>
    <cellStyle name="Normal 30 3" xfId="1844"/>
    <cellStyle name="Normal 30 4" xfId="1845"/>
    <cellStyle name="Normal 31" xfId="1846"/>
    <cellStyle name="Normal 31 2" xfId="1847"/>
    <cellStyle name="Normal 32" xfId="1848"/>
    <cellStyle name="Normal 32 2" xfId="1849"/>
    <cellStyle name="Normal 33" xfId="1850"/>
    <cellStyle name="Normal 34" xfId="1851"/>
    <cellStyle name="Normal 35" xfId="1852"/>
    <cellStyle name="Normal 36" xfId="1853"/>
    <cellStyle name="Normal 36 2" xfId="1854"/>
    <cellStyle name="Normal 36 3" xfId="1855"/>
    <cellStyle name="Normal 37" xfId="1856"/>
    <cellStyle name="Normal 38" xfId="1857"/>
    <cellStyle name="Normal 39" xfId="1858"/>
    <cellStyle name="Normal 4" xfId="1859"/>
    <cellStyle name="Normal 4 10" xfId="1860"/>
    <cellStyle name="Normal 4 10 2" xfId="1861"/>
    <cellStyle name="Normal 4 10 2 2" xfId="1862"/>
    <cellStyle name="Normal 4 10 2 3" xfId="1863"/>
    <cellStyle name="Normal 4 10 2 4" xfId="1864"/>
    <cellStyle name="Normal 4 10 3" xfId="1865"/>
    <cellStyle name="Normal 4 10 3 2" xfId="1866"/>
    <cellStyle name="Normal 4 10 4" xfId="1867"/>
    <cellStyle name="Normal 4 10 5" xfId="1868"/>
    <cellStyle name="Normal 4 11" xfId="1869"/>
    <cellStyle name="Normal 4 11 2" xfId="1870"/>
    <cellStyle name="Normal 4 11 2 2" xfId="1871"/>
    <cellStyle name="Normal 4 11 2 3" xfId="1872"/>
    <cellStyle name="Normal 4 11 2 4" xfId="1873"/>
    <cellStyle name="Normal 4 11 3" xfId="1874"/>
    <cellStyle name="Normal 4 11 3 2" xfId="1875"/>
    <cellStyle name="Normal 4 11 4" xfId="1876"/>
    <cellStyle name="Normal 4 11 5" xfId="1877"/>
    <cellStyle name="Normal 4 12" xfId="1878"/>
    <cellStyle name="Normal 4 12 2" xfId="1879"/>
    <cellStyle name="Normal 4 12 2 2" xfId="1880"/>
    <cellStyle name="Normal 4 12 3" xfId="1881"/>
    <cellStyle name="Normal 4 12 4" xfId="1882"/>
    <cellStyle name="Normal 4 13" xfId="1883"/>
    <cellStyle name="Normal 4 13 2" xfId="1884"/>
    <cellStyle name="Normal 4 14" xfId="1885"/>
    <cellStyle name="Normal 4 14 2" xfId="1886"/>
    <cellStyle name="Normal 4 15" xfId="1887"/>
    <cellStyle name="Normal 4 16" xfId="1888"/>
    <cellStyle name="Normal 4 17" xfId="1889"/>
    <cellStyle name="Normal 4 18" xfId="1890"/>
    <cellStyle name="Normal 4 19" xfId="1891"/>
    <cellStyle name="Normal 4 2" xfId="1892"/>
    <cellStyle name="Normal 4 2 2" xfId="1893"/>
    <cellStyle name="Normal 4 2 2 2" xfId="1894"/>
    <cellStyle name="Normal 4 2 2 2 2" xfId="1895"/>
    <cellStyle name="Normal 4 2 2 2 2 2" xfId="1896"/>
    <cellStyle name="Normal 4 2 2 2 3" xfId="1897"/>
    <cellStyle name="Normal 4 2 2 2 4" xfId="1898"/>
    <cellStyle name="Normal 4 2 2 3" xfId="1899"/>
    <cellStyle name="Normal 4 2 2 3 2" xfId="1900"/>
    <cellStyle name="Normal 4 2 2 4" xfId="1901"/>
    <cellStyle name="Normal 4 2 2 5" xfId="1902"/>
    <cellStyle name="Normal 4 2 3" xfId="1903"/>
    <cellStyle name="Normal 4 20" xfId="1904"/>
    <cellStyle name="Normal 4 3" xfId="1905"/>
    <cellStyle name="Normal 4 3 2" xfId="1906"/>
    <cellStyle name="Normal 4 3 3" xfId="1907"/>
    <cellStyle name="Normal 4 3 3 2" xfId="1908"/>
    <cellStyle name="Normal 4 3 3 2 2" xfId="1909"/>
    <cellStyle name="Normal 4 3 3 3" xfId="1910"/>
    <cellStyle name="Normal 4 3 3 4" xfId="1911"/>
    <cellStyle name="Normal 4 3 4" xfId="1912"/>
    <cellStyle name="Normal 4 3 5" xfId="1913"/>
    <cellStyle name="Normal 4 4" xfId="1914"/>
    <cellStyle name="Normal 4 4 2" xfId="1915"/>
    <cellStyle name="Normal 4 5" xfId="1916"/>
    <cellStyle name="Normal 4 5 2" xfId="1917"/>
    <cellStyle name="Normal 4 5 2 2" xfId="1918"/>
    <cellStyle name="Normal 4 5 2 2 2" xfId="1919"/>
    <cellStyle name="Normal 4 5 2 3" xfId="1920"/>
    <cellStyle name="Normal 4 5 2 4" xfId="1921"/>
    <cellStyle name="Normal 4 5 3" xfId="1922"/>
    <cellStyle name="Normal 4 5 3 2" xfId="1923"/>
    <cellStyle name="Normal 4 5 4" xfId="1924"/>
    <cellStyle name="Normal 4 5 5" xfId="1925"/>
    <cellStyle name="Normal 4 6" xfId="1926"/>
    <cellStyle name="Normal 4 6 2" xfId="1927"/>
    <cellStyle name="Normal 4 6 2 2" xfId="1928"/>
    <cellStyle name="Normal 4 6 2 2 2" xfId="1929"/>
    <cellStyle name="Normal 4 6 2 3" xfId="1930"/>
    <cellStyle name="Normal 4 6 2 4" xfId="1931"/>
    <cellStyle name="Normal 4 6 3" xfId="1932"/>
    <cellStyle name="Normal 4 6 3 2" xfId="1933"/>
    <cellStyle name="Normal 4 6 4" xfId="1934"/>
    <cellStyle name="Normal 4 6 5" xfId="1935"/>
    <cellStyle name="Normal 4 7" xfId="1936"/>
    <cellStyle name="Normal 4 7 2" xfId="1937"/>
    <cellStyle name="Normal 4 7 2 2" xfId="1938"/>
    <cellStyle name="Normal 4 7 2 2 2" xfId="1939"/>
    <cellStyle name="Normal 4 7 2 3" xfId="1940"/>
    <cellStyle name="Normal 4 7 2 4" xfId="1941"/>
    <cellStyle name="Normal 4 7 3" xfId="1942"/>
    <cellStyle name="Normal 4 7 3 2" xfId="1943"/>
    <cellStyle name="Normal 4 7 4" xfId="1944"/>
    <cellStyle name="Normal 4 7 5" xfId="1945"/>
    <cellStyle name="Normal 4 8" xfId="1946"/>
    <cellStyle name="Normal 4 8 2" xfId="1947"/>
    <cellStyle name="Normal 4 8 2 2" xfId="1948"/>
    <cellStyle name="Normal 4 8 2 2 2" xfId="1949"/>
    <cellStyle name="Normal 4 8 2 3" xfId="1950"/>
    <cellStyle name="Normal 4 8 2 4" xfId="1951"/>
    <cellStyle name="Normal 4 8 3" xfId="1952"/>
    <cellStyle name="Normal 4 8 3 2" xfId="1953"/>
    <cellStyle name="Normal 4 8 4" xfId="1954"/>
    <cellStyle name="Normal 4 8 5" xfId="1955"/>
    <cellStyle name="Normal 4 9" xfId="1956"/>
    <cellStyle name="Normal 4 9 2" xfId="1957"/>
    <cellStyle name="Normal 4 9 2 2" xfId="1958"/>
    <cellStyle name="Normal 4 9 2 2 2" xfId="1959"/>
    <cellStyle name="Normal 4 9 2 3" xfId="1960"/>
    <cellStyle name="Normal 4 9 2 4" xfId="1961"/>
    <cellStyle name="Normal 4 9 3" xfId="1962"/>
    <cellStyle name="Normal 4 9 3 2" xfId="1963"/>
    <cellStyle name="Normal 4 9 4" xfId="1964"/>
    <cellStyle name="Normal 4 9 5" xfId="1965"/>
    <cellStyle name="Normal 40" xfId="1966"/>
    <cellStyle name="Normal 41" xfId="1967"/>
    <cellStyle name="Normal 41 2" xfId="1968"/>
    <cellStyle name="Normal 41 3" xfId="1969"/>
    <cellStyle name="Normal 42" xfId="1970"/>
    <cellStyle name="Normal 42 2" xfId="1971"/>
    <cellStyle name="Normal 42 3" xfId="1972"/>
    <cellStyle name="Normal 43" xfId="1973"/>
    <cellStyle name="Normal 43 2" xfId="1974"/>
    <cellStyle name="Normal 44" xfId="1975"/>
    <cellStyle name="Normal 44 2" xfId="1976"/>
    <cellStyle name="Normal 45" xfId="1977"/>
    <cellStyle name="Normal 45 2" xfId="1978"/>
    <cellStyle name="Normal 45 2 2" xfId="1979"/>
    <cellStyle name="Normal 45 2 3" xfId="1980"/>
    <cellStyle name="Normal 45 3" xfId="1981"/>
    <cellStyle name="Normal 45 3 2" xfId="1982"/>
    <cellStyle name="Normal 45 3 3" xfId="1983"/>
    <cellStyle name="Normal 45 4" xfId="1984"/>
    <cellStyle name="Normal 45 4 2" xfId="1985"/>
    <cellStyle name="Normal 45 4 3" xfId="1986"/>
    <cellStyle name="Normal 45 5" xfId="1987"/>
    <cellStyle name="Normal 45 5 2" xfId="1988"/>
    <cellStyle name="Normal 45 6" xfId="1989"/>
    <cellStyle name="Normal 45 6 2" xfId="1990"/>
    <cellStyle name="Normal 45 7" xfId="1991"/>
    <cellStyle name="Normal 45 8" xfId="1992"/>
    <cellStyle name="Normal 46" xfId="1993"/>
    <cellStyle name="Normal 46 2" xfId="1994"/>
    <cellStyle name="Normal 46 2 2" xfId="1995"/>
    <cellStyle name="Normal 46 2 3" xfId="1996"/>
    <cellStyle name="Normal 46 3" xfId="1997"/>
    <cellStyle name="Normal 46 3 2" xfId="1998"/>
    <cellStyle name="Normal 46 3 3" xfId="1999"/>
    <cellStyle name="Normal 46 4" xfId="2000"/>
    <cellStyle name="Normal 46 4 2" xfId="2001"/>
    <cellStyle name="Normal 46 4 3" xfId="2002"/>
    <cellStyle name="Normal 46 5" xfId="2003"/>
    <cellStyle name="Normal 46 5 2" xfId="2004"/>
    <cellStyle name="Normal 46 6" xfId="2005"/>
    <cellStyle name="Normal 46 6 2" xfId="2006"/>
    <cellStyle name="Normal 46 7" xfId="2007"/>
    <cellStyle name="Normal 46 8" xfId="2008"/>
    <cellStyle name="Normal 47" xfId="2009"/>
    <cellStyle name="Normal 47 2" xfId="2010"/>
    <cellStyle name="Normal 48" xfId="2011"/>
    <cellStyle name="Normal 48 2" xfId="2012"/>
    <cellStyle name="Normal 49" xfId="2013"/>
    <cellStyle name="Normal 49 2" xfId="2014"/>
    <cellStyle name="Normal 5" xfId="2015"/>
    <cellStyle name="Normal 5 10" xfId="2016"/>
    <cellStyle name="Normal 5 11" xfId="2017"/>
    <cellStyle name="Normal 5 12" xfId="2018"/>
    <cellStyle name="Normal 5 2" xfId="2019"/>
    <cellStyle name="Normal 5 2 2" xfId="2020"/>
    <cellStyle name="Normal 5 3" xfId="2021"/>
    <cellStyle name="Normal 5 3 2" xfId="2022"/>
    <cellStyle name="Normal 5 3 2 2" xfId="2023"/>
    <cellStyle name="Normal 5 3 2 2 2" xfId="2024"/>
    <cellStyle name="Normal 5 3 2 2 3" xfId="2025"/>
    <cellStyle name="Normal 5 3 2 2 4" xfId="2026"/>
    <cellStyle name="Normal 5 3 2 3" xfId="2027"/>
    <cellStyle name="Normal 5 3 2 3 2" xfId="2028"/>
    <cellStyle name="Normal 5 3 2 4" xfId="2029"/>
    <cellStyle name="Normal 5 3 2 5" xfId="2030"/>
    <cellStyle name="Normal 5 3 3" xfId="2031"/>
    <cellStyle name="Normal 5 3 3 2" xfId="2032"/>
    <cellStyle name="Normal 5 3 3 2 2" xfId="2033"/>
    <cellStyle name="Normal 5 3 3 2 3" xfId="2034"/>
    <cellStyle name="Normal 5 3 3 2 4" xfId="2035"/>
    <cellStyle name="Normal 5 3 3 3" xfId="2036"/>
    <cellStyle name="Normal 5 3 3 3 2" xfId="2037"/>
    <cellStyle name="Normal 5 3 3 4" xfId="2038"/>
    <cellStyle name="Normal 5 3 3 5" xfId="2039"/>
    <cellStyle name="Normal 5 3 4" xfId="2040"/>
    <cellStyle name="Normal 5 3 4 2" xfId="2041"/>
    <cellStyle name="Normal 5 3 4 3" xfId="2042"/>
    <cellStyle name="Normal 5 3 4 4" xfId="2043"/>
    <cellStyle name="Normal 5 3 5" xfId="2044"/>
    <cellStyle name="Normal 5 3 5 2" xfId="2045"/>
    <cellStyle name="Normal 5 3 6" xfId="2046"/>
    <cellStyle name="Normal 5 3 7" xfId="2047"/>
    <cellStyle name="Normal 5 4" xfId="2048"/>
    <cellStyle name="Normal 5 4 2" xfId="2049"/>
    <cellStyle name="Normal 5 5" xfId="2050"/>
    <cellStyle name="Normal 5 5 2" xfId="2051"/>
    <cellStyle name="Normal 5 5 2 2" xfId="2052"/>
    <cellStyle name="Normal 5 5 2 2 2" xfId="2053"/>
    <cellStyle name="Normal 5 5 2 3" xfId="2054"/>
    <cellStyle name="Normal 5 5 2 4" xfId="2055"/>
    <cellStyle name="Normal 5 5 3" xfId="2056"/>
    <cellStyle name="Normal 5 5 3 2" xfId="2057"/>
    <cellStyle name="Normal 5 5 4" xfId="2058"/>
    <cellStyle name="Normal 5 5 5" xfId="2059"/>
    <cellStyle name="Normal 5 6" xfId="2060"/>
    <cellStyle name="Normal 5 6 2" xfId="2061"/>
    <cellStyle name="Normal 5 6 2 2" xfId="2062"/>
    <cellStyle name="Normal 5 6 2 3" xfId="2063"/>
    <cellStyle name="Normal 5 6 2 4" xfId="2064"/>
    <cellStyle name="Normal 5 6 3" xfId="2065"/>
    <cellStyle name="Normal 5 6 3 2" xfId="2066"/>
    <cellStyle name="Normal 5 6 4" xfId="2067"/>
    <cellStyle name="Normal 5 6 5" xfId="2068"/>
    <cellStyle name="Normal 5 7" xfId="2069"/>
    <cellStyle name="Normal 5 7 2" xfId="2070"/>
    <cellStyle name="Normal 5 7 2 2" xfId="2071"/>
    <cellStyle name="Normal 5 7 3" xfId="2072"/>
    <cellStyle name="Normal 5 7 4" xfId="2073"/>
    <cellStyle name="Normal 5 8" xfId="2074"/>
    <cellStyle name="Normal 5 8 2" xfId="2075"/>
    <cellStyle name="Normal 5 9" xfId="2076"/>
    <cellStyle name="Normal 5 9 2" xfId="2077"/>
    <cellStyle name="Normal 50" xfId="2078"/>
    <cellStyle name="Normal 51" xfId="2079"/>
    <cellStyle name="Normal 52" xfId="2080"/>
    <cellStyle name="Normal 53" xfId="2081"/>
    <cellStyle name="Normal 54" xfId="2082"/>
    <cellStyle name="Normal 55" xfId="2083"/>
    <cellStyle name="Normal 56" xfId="2084"/>
    <cellStyle name="Normal 57" xfId="2085"/>
    <cellStyle name="Normal 6" xfId="2086"/>
    <cellStyle name="Normal 6 10" xfId="2087"/>
    <cellStyle name="Normal 6 2" xfId="2088"/>
    <cellStyle name="Normal 6 2 2" xfId="2089"/>
    <cellStyle name="Normal 6 3" xfId="2090"/>
    <cellStyle name="Normal 6 3 2" xfId="2091"/>
    <cellStyle name="Normal 6 4" xfId="2092"/>
    <cellStyle name="Normal 6 5" xfId="2093"/>
    <cellStyle name="Normal 6 6" xfId="2094"/>
    <cellStyle name="Normal 6 7" xfId="2095"/>
    <cellStyle name="Normal 6 8" xfId="2096"/>
    <cellStyle name="Normal 6 9" xfId="2097"/>
    <cellStyle name="Normal 7" xfId="2098"/>
    <cellStyle name="Normal 7 10" xfId="2099"/>
    <cellStyle name="Normal 7 11" xfId="2100"/>
    <cellStyle name="Normal 7 2" xfId="2101"/>
    <cellStyle name="Normal 7 3" xfId="2102"/>
    <cellStyle name="Normal 7 4" xfId="2103"/>
    <cellStyle name="Normal 7 4 2" xfId="2104"/>
    <cellStyle name="Normal 7 4 2 2" xfId="2105"/>
    <cellStyle name="Normal 7 4 2 2 2" xfId="2106"/>
    <cellStyle name="Normal 7 4 2 2 3" xfId="2107"/>
    <cellStyle name="Normal 7 4 2 2 4" xfId="2108"/>
    <cellStyle name="Normal 7 4 2 3" xfId="2109"/>
    <cellStyle name="Normal 7 4 2 3 2" xfId="2110"/>
    <cellStyle name="Normal 7 4 2 4" xfId="2111"/>
    <cellStyle name="Normal 7 4 2 5" xfId="2112"/>
    <cellStyle name="Normal 7 4 3" xfId="2113"/>
    <cellStyle name="Normal 7 4 3 2" xfId="2114"/>
    <cellStyle name="Normal 7 4 3 2 2" xfId="2115"/>
    <cellStyle name="Normal 7 4 3 2 3" xfId="2116"/>
    <cellStyle name="Normal 7 4 3 2 4" xfId="2117"/>
    <cellStyle name="Normal 7 4 3 3" xfId="2118"/>
    <cellStyle name="Normal 7 4 3 3 2" xfId="2119"/>
    <cellStyle name="Normal 7 4 3 4" xfId="2120"/>
    <cellStyle name="Normal 7 4 3 5" xfId="2121"/>
    <cellStyle name="Normal 7 4 4" xfId="2122"/>
    <cellStyle name="Normal 7 4 4 2" xfId="2123"/>
    <cellStyle name="Normal 7 4 4 3" xfId="2124"/>
    <cellStyle name="Normal 7 4 4 4" xfId="2125"/>
    <cellStyle name="Normal 7 4 5" xfId="2126"/>
    <cellStyle name="Normal 7 4 5 2" xfId="2127"/>
    <cellStyle name="Normal 7 4 6" xfId="2128"/>
    <cellStyle name="Normal 7 4 7" xfId="2129"/>
    <cellStyle name="Normal 7 5" xfId="2130"/>
    <cellStyle name="Normal 7 6" xfId="2131"/>
    <cellStyle name="Normal 7 6 2" xfId="2132"/>
    <cellStyle name="Normal 7 6 2 2" xfId="2133"/>
    <cellStyle name="Normal 7 6 2 3" xfId="2134"/>
    <cellStyle name="Normal 7 6 2 4" xfId="2135"/>
    <cellStyle name="Normal 7 6 3" xfId="2136"/>
    <cellStyle name="Normal 7 6 3 2" xfId="2137"/>
    <cellStyle name="Normal 7 6 4" xfId="2138"/>
    <cellStyle name="Normal 7 6 5" xfId="2139"/>
    <cellStyle name="Normal 7 7" xfId="2140"/>
    <cellStyle name="Normal 7 7 2" xfId="2141"/>
    <cellStyle name="Normal 7 7 2 2" xfId="2142"/>
    <cellStyle name="Normal 7 7 2 3" xfId="2143"/>
    <cellStyle name="Normal 7 7 2 4" xfId="2144"/>
    <cellStyle name="Normal 7 7 3" xfId="2145"/>
    <cellStyle name="Normal 7 7 3 2" xfId="2146"/>
    <cellStyle name="Normal 7 7 4" xfId="2147"/>
    <cellStyle name="Normal 7 7 5" xfId="2148"/>
    <cellStyle name="Normal 7 8" xfId="2149"/>
    <cellStyle name="Normal 7 8 2" xfId="2150"/>
    <cellStyle name="Normal 7 8 3" xfId="2151"/>
    <cellStyle name="Normal 7 8 4" xfId="2152"/>
    <cellStyle name="Normal 7 9" xfId="2153"/>
    <cellStyle name="Normal 7 9 2" xfId="2154"/>
    <cellStyle name="Normal 8" xfId="2155"/>
    <cellStyle name="Normal 8 2" xfId="2156"/>
    <cellStyle name="Normal 8 2 2" xfId="2157"/>
    <cellStyle name="Normal 8 3" xfId="2158"/>
    <cellStyle name="Normal 80" xfId="2159"/>
    <cellStyle name="Normal 9" xfId="2160"/>
    <cellStyle name="Normal 9 2" xfId="2161"/>
    <cellStyle name="Normal_Tilboðsskrá feb 97" xfId="2162"/>
    <cellStyle name="Note" xfId="2163"/>
    <cellStyle name="Note 2" xfId="2164"/>
    <cellStyle name="Notiz" xfId="2165"/>
    <cellStyle name="Output" xfId="2166"/>
    <cellStyle name="Output 2" xfId="2167"/>
    <cellStyle name="Percent" xfId="2168"/>
    <cellStyle name="Percent 2" xfId="2169"/>
    <cellStyle name="Percent 2 10" xfId="2170"/>
    <cellStyle name="Percent 2 10 2" xfId="2171"/>
    <cellStyle name="Percent 2 11" xfId="2172"/>
    <cellStyle name="Percent 2 11 2" xfId="2173"/>
    <cellStyle name="Percent 2 12" xfId="2174"/>
    <cellStyle name="Percent 2 13" xfId="2175"/>
    <cellStyle name="Percent 2 2" xfId="2176"/>
    <cellStyle name="Percent 2 2 10" xfId="2177"/>
    <cellStyle name="Percent 2 2 2" xfId="2178"/>
    <cellStyle name="Percent 2 2 2 2" xfId="2179"/>
    <cellStyle name="Percent 2 2 2 2 2" xfId="2180"/>
    <cellStyle name="Percent 2 2 2 2 2 2" xfId="2181"/>
    <cellStyle name="Percent 2 2 2 2 2 2 2" xfId="2182"/>
    <cellStyle name="Percent 2 2 2 2 2 3" xfId="2183"/>
    <cellStyle name="Percent 2 2 2 2 2 4" xfId="2184"/>
    <cellStyle name="Percent 2 2 2 2 3" xfId="2185"/>
    <cellStyle name="Percent 2 2 2 2 3 2" xfId="2186"/>
    <cellStyle name="Percent 2 2 2 2 4" xfId="2187"/>
    <cellStyle name="Percent 2 2 2 2 5" xfId="2188"/>
    <cellStyle name="Percent 2 2 2 3" xfId="2189"/>
    <cellStyle name="Percent 2 2 2 3 2" xfId="2190"/>
    <cellStyle name="Percent 2 2 2 3 2 2" xfId="2191"/>
    <cellStyle name="Percent 2 2 2 3 2 3" xfId="2192"/>
    <cellStyle name="Percent 2 2 2 3 2 4" xfId="2193"/>
    <cellStyle name="Percent 2 2 2 3 3" xfId="2194"/>
    <cellStyle name="Percent 2 2 2 3 3 2" xfId="2195"/>
    <cellStyle name="Percent 2 2 2 3 4" xfId="2196"/>
    <cellStyle name="Percent 2 2 2 3 5" xfId="2197"/>
    <cellStyle name="Percent 2 2 2 4" xfId="2198"/>
    <cellStyle name="Percent 2 2 2 4 2" xfId="2199"/>
    <cellStyle name="Percent 2 2 2 4 3" xfId="2200"/>
    <cellStyle name="Percent 2 2 2 4 4" xfId="2201"/>
    <cellStyle name="Percent 2 2 2 5" xfId="2202"/>
    <cellStyle name="Percent 2 2 2 5 2" xfId="2203"/>
    <cellStyle name="Percent 2 2 2 6" xfId="2204"/>
    <cellStyle name="Percent 2 2 2 7" xfId="2205"/>
    <cellStyle name="Percent 2 2 3" xfId="2206"/>
    <cellStyle name="Percent 2 2 3 2" xfId="2207"/>
    <cellStyle name="Percent 2 2 3 2 2" xfId="2208"/>
    <cellStyle name="Percent 2 2 3 2 2 2" xfId="2209"/>
    <cellStyle name="Percent 2 2 3 2 3" xfId="2210"/>
    <cellStyle name="Percent 2 2 3 2 4" xfId="2211"/>
    <cellStyle name="Percent 2 2 3 3" xfId="2212"/>
    <cellStyle name="Percent 2 2 3 3 2" xfId="2213"/>
    <cellStyle name="Percent 2 2 3 4" xfId="2214"/>
    <cellStyle name="Percent 2 2 3 4 2" xfId="2215"/>
    <cellStyle name="Percent 2 2 3 5" xfId="2216"/>
    <cellStyle name="Percent 2 2 4" xfId="2217"/>
    <cellStyle name="Percent 2 2 4 2" xfId="2218"/>
    <cellStyle name="Percent 2 2 4 2 2" xfId="2219"/>
    <cellStyle name="Percent 2 2 4 2 2 2" xfId="2220"/>
    <cellStyle name="Percent 2 2 4 2 3" xfId="2221"/>
    <cellStyle name="Percent 2 2 4 2 4" xfId="2222"/>
    <cellStyle name="Percent 2 2 4 3" xfId="2223"/>
    <cellStyle name="Percent 2 2 4 3 2" xfId="2224"/>
    <cellStyle name="Percent 2 2 4 4" xfId="2225"/>
    <cellStyle name="Percent 2 2 4 5" xfId="2226"/>
    <cellStyle name="Percent 2 2 5" xfId="2227"/>
    <cellStyle name="Percent 2 2 5 2" xfId="2228"/>
    <cellStyle name="Percent 2 2 5 2 2" xfId="2229"/>
    <cellStyle name="Percent 2 2 5 3" xfId="2230"/>
    <cellStyle name="Percent 2 2 5 4" xfId="2231"/>
    <cellStyle name="Percent 2 2 6" xfId="2232"/>
    <cellStyle name="Percent 2 2 6 2" xfId="2233"/>
    <cellStyle name="Percent 2 2 7" xfId="2234"/>
    <cellStyle name="Percent 2 2 7 2" xfId="2235"/>
    <cellStyle name="Percent 2 2 8" xfId="2236"/>
    <cellStyle name="Percent 2 2 9" xfId="2237"/>
    <cellStyle name="Percent 2 3" xfId="2238"/>
    <cellStyle name="Percent 2 3 10" xfId="2239"/>
    <cellStyle name="Percent 2 3 2" xfId="2240"/>
    <cellStyle name="Percent 2 3 2 2" xfId="2241"/>
    <cellStyle name="Percent 2 3 2 2 2" xfId="2242"/>
    <cellStyle name="Percent 2 3 2 2 2 2" xfId="2243"/>
    <cellStyle name="Percent 2 3 2 2 3" xfId="2244"/>
    <cellStyle name="Percent 2 3 2 2 4" xfId="2245"/>
    <cellStyle name="Percent 2 3 2 3" xfId="2246"/>
    <cellStyle name="Percent 2 3 2 3 2" xfId="2247"/>
    <cellStyle name="Percent 2 3 2 4" xfId="2248"/>
    <cellStyle name="Percent 2 3 2 4 2" xfId="2249"/>
    <cellStyle name="Percent 2 3 2 5" xfId="2250"/>
    <cellStyle name="Percent 2 3 3" xfId="2251"/>
    <cellStyle name="Percent 2 3 3 2" xfId="2252"/>
    <cellStyle name="Percent 2 3 3 2 2" xfId="2253"/>
    <cellStyle name="Percent 2 3 3 2 2 2" xfId="2254"/>
    <cellStyle name="Percent 2 3 3 2 3" xfId="2255"/>
    <cellStyle name="Percent 2 3 3 2 4" xfId="2256"/>
    <cellStyle name="Percent 2 3 3 3" xfId="2257"/>
    <cellStyle name="Percent 2 3 3 3 2" xfId="2258"/>
    <cellStyle name="Percent 2 3 3 4" xfId="2259"/>
    <cellStyle name="Percent 2 3 3 5" xfId="2260"/>
    <cellStyle name="Percent 2 3 4" xfId="2261"/>
    <cellStyle name="Percent 2 3 4 2" xfId="2262"/>
    <cellStyle name="Percent 2 3 4 2 2" xfId="2263"/>
    <cellStyle name="Percent 2 3 4 3" xfId="2264"/>
    <cellStyle name="Percent 2 3 4 3 2" xfId="2265"/>
    <cellStyle name="Percent 2 3 4 4" xfId="2266"/>
    <cellStyle name="Percent 2 3 5" xfId="2267"/>
    <cellStyle name="Percent 2 3 5 2" xfId="2268"/>
    <cellStyle name="Percent 2 3 6" xfId="2269"/>
    <cellStyle name="Percent 2 3 6 2" xfId="2270"/>
    <cellStyle name="Percent 2 3 7" xfId="2271"/>
    <cellStyle name="Percent 2 3 8" xfId="2272"/>
    <cellStyle name="Percent 2 3 9" xfId="2273"/>
    <cellStyle name="Percent 2 4" xfId="2274"/>
    <cellStyle name="Percent 2 4 2" xfId="2275"/>
    <cellStyle name="Percent 2 4 2 2" xfId="2276"/>
    <cellStyle name="Percent 2 4 3" xfId="2277"/>
    <cellStyle name="Percent 2 4 3 2" xfId="2278"/>
    <cellStyle name="Percent 2 4 4" xfId="2279"/>
    <cellStyle name="Percent 2 4 4 2" xfId="2280"/>
    <cellStyle name="Percent 2 4 5" xfId="2281"/>
    <cellStyle name="Percent 2 4 6" xfId="2282"/>
    <cellStyle name="Percent 2 4 7" xfId="2283"/>
    <cellStyle name="Percent 2 4 8" xfId="2284"/>
    <cellStyle name="Percent 2 5" xfId="2285"/>
    <cellStyle name="Percent 2 5 10" xfId="2286"/>
    <cellStyle name="Percent 2 5 2" xfId="2287"/>
    <cellStyle name="Percent 2 5 2 2" xfId="2288"/>
    <cellStyle name="Percent 2 5 2 2 2" xfId="2289"/>
    <cellStyle name="Percent 2 5 2 3" xfId="2290"/>
    <cellStyle name="Percent 2 5 2 3 2" xfId="2291"/>
    <cellStyle name="Percent 2 5 2 4" xfId="2292"/>
    <cellStyle name="Percent 2 5 3" xfId="2293"/>
    <cellStyle name="Percent 2 5 3 2" xfId="2294"/>
    <cellStyle name="Percent 2 5 3 3" xfId="2295"/>
    <cellStyle name="Percent 2 5 4" xfId="2296"/>
    <cellStyle name="Percent 2 5 4 2" xfId="2297"/>
    <cellStyle name="Percent 2 5 4 3" xfId="2298"/>
    <cellStyle name="Percent 2 5 5" xfId="2299"/>
    <cellStyle name="Percent 2 5 6" xfId="2300"/>
    <cellStyle name="Percent 2 5 7" xfId="2301"/>
    <cellStyle name="Percent 2 5 8" xfId="2302"/>
    <cellStyle name="Percent 2 5 9" xfId="2303"/>
    <cellStyle name="Percent 2 6" xfId="2304"/>
    <cellStyle name="Percent 2 6 2" xfId="2305"/>
    <cellStyle name="Percent 2 6 2 2" xfId="2306"/>
    <cellStyle name="Percent 2 6 3" xfId="2307"/>
    <cellStyle name="Percent 2 6 3 2" xfId="2308"/>
    <cellStyle name="Percent 2 6 4" xfId="2309"/>
    <cellStyle name="Percent 2 6 4 2" xfId="2310"/>
    <cellStyle name="Percent 2 6 5" xfId="2311"/>
    <cellStyle name="Percent 2 6 6" xfId="2312"/>
    <cellStyle name="Percent 2 6 7" xfId="2313"/>
    <cellStyle name="Percent 2 6 8" xfId="2314"/>
    <cellStyle name="Percent 2 7" xfId="2315"/>
    <cellStyle name="Percent 2 7 2" xfId="2316"/>
    <cellStyle name="Percent 2 7 2 2" xfId="2317"/>
    <cellStyle name="Percent 2 7 2 2 2" xfId="2318"/>
    <cellStyle name="Percent 2 7 2 3" xfId="2319"/>
    <cellStyle name="Percent 2 7 2 4" xfId="2320"/>
    <cellStyle name="Percent 2 7 3" xfId="2321"/>
    <cellStyle name="Percent 2 7 3 2" xfId="2322"/>
    <cellStyle name="Percent 2 7 4" xfId="2323"/>
    <cellStyle name="Percent 2 7 4 2" xfId="2324"/>
    <cellStyle name="Percent 2 7 5" xfId="2325"/>
    <cellStyle name="Percent 2 8" xfId="2326"/>
    <cellStyle name="Percent 2 8 2" xfId="2327"/>
    <cellStyle name="Percent 2 8 2 2" xfId="2328"/>
    <cellStyle name="Percent 2 8 2 2 2" xfId="2329"/>
    <cellStyle name="Percent 2 8 2 3" xfId="2330"/>
    <cellStyle name="Percent 2 8 2 4" xfId="2331"/>
    <cellStyle name="Percent 2 8 3" xfId="2332"/>
    <cellStyle name="Percent 2 8 3 2" xfId="2333"/>
    <cellStyle name="Percent 2 8 4" xfId="2334"/>
    <cellStyle name="Percent 2 8 5" xfId="2335"/>
    <cellStyle name="Percent 2 9" xfId="2336"/>
    <cellStyle name="Percent 2 9 2" xfId="2337"/>
    <cellStyle name="Percent 2 9 2 2" xfId="2338"/>
    <cellStyle name="Percent 2 9 3" xfId="2339"/>
    <cellStyle name="Percent 2 9 3 2" xfId="2340"/>
    <cellStyle name="Percent 2 9 4" xfId="2341"/>
    <cellStyle name="Percent 3" xfId="2342"/>
    <cellStyle name="Percent 3 2" xfId="2343"/>
    <cellStyle name="Percent 3 2 2" xfId="2344"/>
    <cellStyle name="Percent 3 2 2 2" xfId="2345"/>
    <cellStyle name="Percent 3 2 2 3" xfId="2346"/>
    <cellStyle name="Percent 3 2 3" xfId="2347"/>
    <cellStyle name="Percent 3 2 3 2" xfId="2348"/>
    <cellStyle name="Percent 3 2 4" xfId="2349"/>
    <cellStyle name="Percent 3 2 4 2" xfId="2350"/>
    <cellStyle name="Percent 3 2 5" xfId="2351"/>
    <cellStyle name="Percent 3 2 6" xfId="2352"/>
    <cellStyle name="Percent 3 2 7" xfId="2353"/>
    <cellStyle name="Percent 3 2 8" xfId="2354"/>
    <cellStyle name="Percent 3 3" xfId="2355"/>
    <cellStyle name="Percent 3 4" xfId="2356"/>
    <cellStyle name="Percent 3 4 2" xfId="2357"/>
    <cellStyle name="Percent 3 4 2 2" xfId="2358"/>
    <cellStyle name="Percent 3 4 2 3" xfId="2359"/>
    <cellStyle name="Percent 3 4 2 4" xfId="2360"/>
    <cellStyle name="Percent 3 4 3" xfId="2361"/>
    <cellStyle name="Percent 3 4 3 2" xfId="2362"/>
    <cellStyle name="Percent 3 4 4" xfId="2363"/>
    <cellStyle name="Percent 3 4 5" xfId="2364"/>
    <cellStyle name="Percent 3 5" xfId="2365"/>
    <cellStyle name="Percent 3 5 2" xfId="2366"/>
    <cellStyle name="Percent 3 5 2 2" xfId="2367"/>
    <cellStyle name="Percent 3 5 2 3" xfId="2368"/>
    <cellStyle name="Percent 3 5 2 4" xfId="2369"/>
    <cellStyle name="Percent 3 5 3" xfId="2370"/>
    <cellStyle name="Percent 3 5 3 2" xfId="2371"/>
    <cellStyle name="Percent 3 5 4" xfId="2372"/>
    <cellStyle name="Percent 3 5 5" xfId="2373"/>
    <cellStyle name="Percent 3 6" xfId="2374"/>
    <cellStyle name="Percent 3 6 2" xfId="2375"/>
    <cellStyle name="Percent 3 6 3" xfId="2376"/>
    <cellStyle name="Percent 3 6 4" xfId="2377"/>
    <cellStyle name="Percent 3 7" xfId="2378"/>
    <cellStyle name="Percent 3 8" xfId="2379"/>
    <cellStyle name="Percent 4" xfId="2380"/>
    <cellStyle name="Percent 4 10" xfId="2381"/>
    <cellStyle name="Percent 4 2" xfId="2382"/>
    <cellStyle name="Percent 4 2 2" xfId="2383"/>
    <cellStyle name="Percent 4 2 2 2" xfId="2384"/>
    <cellStyle name="Percent 4 2 3" xfId="2385"/>
    <cellStyle name="Percent 4 2 3 2" xfId="2386"/>
    <cellStyle name="Percent 4 2 4" xfId="2387"/>
    <cellStyle name="Percent 4 2 4 2" xfId="2388"/>
    <cellStyle name="Percent 4 2 5" xfId="2389"/>
    <cellStyle name="Percent 4 2 6" xfId="2390"/>
    <cellStyle name="Percent 4 2 7" xfId="2391"/>
    <cellStyle name="Percent 4 2 8" xfId="2392"/>
    <cellStyle name="Percent 4 3" xfId="2393"/>
    <cellStyle name="Percent 4 3 2" xfId="2394"/>
    <cellStyle name="Percent 4 3 2 2" xfId="2395"/>
    <cellStyle name="Percent 4 3 3" xfId="2396"/>
    <cellStyle name="Percent 4 3 3 2" xfId="2397"/>
    <cellStyle name="Percent 4 3 4" xfId="2398"/>
    <cellStyle name="Percent 4 3 4 2" xfId="2399"/>
    <cellStyle name="Percent 4 3 5" xfId="2400"/>
    <cellStyle name="Percent 4 3 6" xfId="2401"/>
    <cellStyle name="Percent 4 3 7" xfId="2402"/>
    <cellStyle name="Percent 4 3 8" xfId="2403"/>
    <cellStyle name="Percent 4 4" xfId="2404"/>
    <cellStyle name="Percent 4 4 2" xfId="2405"/>
    <cellStyle name="Percent 4 4 3" xfId="2406"/>
    <cellStyle name="Percent 4 5" xfId="2407"/>
    <cellStyle name="Percent 4 5 2" xfId="2408"/>
    <cellStyle name="Percent 4 6" xfId="2409"/>
    <cellStyle name="Percent 4 6 2" xfId="2410"/>
    <cellStyle name="Percent 4 7" xfId="2411"/>
    <cellStyle name="Percent 4 8" xfId="2412"/>
    <cellStyle name="Percent 4 9" xfId="2413"/>
    <cellStyle name="Percent 5" xfId="2414"/>
    <cellStyle name="Percent 5 2" xfId="2415"/>
    <cellStyle name="Percent 5 2 10" xfId="2416"/>
    <cellStyle name="Percent 5 2 2" xfId="2417"/>
    <cellStyle name="Percent 5 2 2 2" xfId="2418"/>
    <cellStyle name="Percent 5 2 2 2 2" xfId="2419"/>
    <cellStyle name="Percent 5 2 2 2 2 2" xfId="2420"/>
    <cellStyle name="Percent 5 2 2 2 3" xfId="2421"/>
    <cellStyle name="Percent 5 2 2 2 4" xfId="2422"/>
    <cellStyle name="Percent 5 2 2 3" xfId="2423"/>
    <cellStyle name="Percent 5 2 2 3 2" xfId="2424"/>
    <cellStyle name="Percent 5 2 2 4" xfId="2425"/>
    <cellStyle name="Percent 5 2 2 4 2" xfId="2426"/>
    <cellStyle name="Percent 5 2 2 5" xfId="2427"/>
    <cellStyle name="Percent 5 2 3" xfId="2428"/>
    <cellStyle name="Percent 5 2 3 2" xfId="2429"/>
    <cellStyle name="Percent 5 2 3 2 2" xfId="2430"/>
    <cellStyle name="Percent 5 2 3 2 2 2" xfId="2431"/>
    <cellStyle name="Percent 5 2 3 2 3" xfId="2432"/>
    <cellStyle name="Percent 5 2 3 2 4" xfId="2433"/>
    <cellStyle name="Percent 5 2 3 3" xfId="2434"/>
    <cellStyle name="Percent 5 2 3 3 2" xfId="2435"/>
    <cellStyle name="Percent 5 2 3 4" xfId="2436"/>
    <cellStyle name="Percent 5 2 3 5" xfId="2437"/>
    <cellStyle name="Percent 5 2 4" xfId="2438"/>
    <cellStyle name="Percent 5 2 4 2" xfId="2439"/>
    <cellStyle name="Percent 5 2 4 2 2" xfId="2440"/>
    <cellStyle name="Percent 5 2 4 3" xfId="2441"/>
    <cellStyle name="Percent 5 2 4 3 2" xfId="2442"/>
    <cellStyle name="Percent 5 2 4 4" xfId="2443"/>
    <cellStyle name="Percent 5 2 5" xfId="2444"/>
    <cellStyle name="Percent 5 2 5 2" xfId="2445"/>
    <cellStyle name="Percent 5 2 6" xfId="2446"/>
    <cellStyle name="Percent 5 2 6 2" xfId="2447"/>
    <cellStyle name="Percent 5 2 7" xfId="2448"/>
    <cellStyle name="Percent 5 2 8" xfId="2449"/>
    <cellStyle name="Percent 5 2 9" xfId="2450"/>
    <cellStyle name="Percent 5 3" xfId="2451"/>
    <cellStyle name="Percent 5 3 2" xfId="2452"/>
    <cellStyle name="Percent 5 3 2 2" xfId="2453"/>
    <cellStyle name="Percent 5 3 2 3" xfId="2454"/>
    <cellStyle name="Percent 5 3 2 4" xfId="2455"/>
    <cellStyle name="Percent 5 3 3" xfId="2456"/>
    <cellStyle name="Percent 5 3 3 2" xfId="2457"/>
    <cellStyle name="Percent 5 3 4" xfId="2458"/>
    <cellStyle name="Percent 5 3 5" xfId="2459"/>
    <cellStyle name="Percent 5 4" xfId="2460"/>
    <cellStyle name="Percent 5 4 2" xfId="2461"/>
    <cellStyle name="Percent 5 4 2 2" xfId="2462"/>
    <cellStyle name="Percent 5 4 2 3" xfId="2463"/>
    <cellStyle name="Percent 5 4 2 4" xfId="2464"/>
    <cellStyle name="Percent 5 4 3" xfId="2465"/>
    <cellStyle name="Percent 5 4 3 2" xfId="2466"/>
    <cellStyle name="Percent 5 4 4" xfId="2467"/>
    <cellStyle name="Percent 5 4 5" xfId="2468"/>
    <cellStyle name="Percent 5 5" xfId="2469"/>
    <cellStyle name="Percent 5 5 2" xfId="2470"/>
    <cellStyle name="Percent 5 5 3" xfId="2471"/>
    <cellStyle name="Percent 5 5 4" xfId="2472"/>
    <cellStyle name="Percent 5 6" xfId="2473"/>
    <cellStyle name="Percent 5 6 2" xfId="2474"/>
    <cellStyle name="Percent 5 7" xfId="2475"/>
    <cellStyle name="Percent 5 8" xfId="2476"/>
    <cellStyle name="Percent 6" xfId="2477"/>
    <cellStyle name="Percent 6 2" xfId="2478"/>
    <cellStyle name="Percent 6 2 2" xfId="2479"/>
    <cellStyle name="Percent 6 3" xfId="2480"/>
    <cellStyle name="Percent 6 3 2" xfId="2481"/>
    <cellStyle name="Percent 6 4" xfId="2482"/>
    <cellStyle name="Percent 6 4 2" xfId="2483"/>
    <cellStyle name="Percent 6 5" xfId="2484"/>
    <cellStyle name="Percent 6 6" xfId="2485"/>
    <cellStyle name="Percent 6 7" xfId="2486"/>
    <cellStyle name="Percent 7" xfId="2487"/>
    <cellStyle name="Percent 8" xfId="2488"/>
    <cellStyle name="Percent 9" xfId="2489"/>
    <cellStyle name="rubr1" xfId="2490"/>
    <cellStyle name="rubr2" xfId="2491"/>
    <cellStyle name="Schlecht" xfId="2492"/>
    <cellStyle name="TableStyleLight1" xfId="2493"/>
    <cellStyle name="Tafla_haus" xfId="2494"/>
    <cellStyle name="Title" xfId="2495"/>
    <cellStyle name="Title 2" xfId="2496"/>
    <cellStyle name="TNR" xfId="2497"/>
    <cellStyle name="Total" xfId="2498"/>
    <cellStyle name="Total 2" xfId="2499"/>
    <cellStyle name="Überschrift" xfId="2500"/>
    <cellStyle name="Überschrift 1" xfId="2501"/>
    <cellStyle name="Überschrift 2" xfId="2502"/>
    <cellStyle name="Überschrift 3" xfId="2503"/>
    <cellStyle name="Überschrift 4" xfId="2504"/>
    <cellStyle name="vengjulegt" xfId="2505"/>
    <cellStyle name="Verknüpfte Zelle" xfId="2506"/>
    <cellStyle name="VERKÞÁTTUR" xfId="2507"/>
    <cellStyle name="Warnender Text" xfId="2508"/>
    <cellStyle name="Warning Text" xfId="2509"/>
    <cellStyle name="Warning Text 2" xfId="2510"/>
    <cellStyle name="Zelle überprüfen" xfId="2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2667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22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26670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381000</xdr:colOff>
      <xdr:row>22</xdr:row>
      <xdr:rowOff>47625</xdr:rowOff>
    </xdr:from>
    <xdr:ext cx="104775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381000" y="3914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1" name="Text Box 62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2" name="Text Box 63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3" name="Text Box 64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4" name="Text Box 65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5" name="Text Box 66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6" name="Text Box 67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7" name="Text Box 68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4775" cy="200025"/>
    <xdr:sp fLocksText="0">
      <xdr:nvSpPr>
        <xdr:cNvPr id="68" name="Text Box 69"/>
        <xdr:cNvSpPr txBox="1">
          <a:spLocks noChangeArrowheads="1"/>
        </xdr:cNvSpPr>
      </xdr:nvSpPr>
      <xdr:spPr>
        <a:xfrm>
          <a:off x="0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22</xdr:row>
      <xdr:rowOff>0</xdr:rowOff>
    </xdr:from>
    <xdr:ext cx="104775" cy="200025"/>
    <xdr:sp fLocksText="0">
      <xdr:nvSpPr>
        <xdr:cNvPr id="69" name="Text Box 70"/>
        <xdr:cNvSpPr txBox="1">
          <a:spLocks noChangeArrowheads="1"/>
        </xdr:cNvSpPr>
      </xdr:nvSpPr>
      <xdr:spPr>
        <a:xfrm>
          <a:off x="28575" y="386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1695450</xdr:colOff>
      <xdr:row>22</xdr:row>
      <xdr:rowOff>0</xdr:rowOff>
    </xdr:from>
    <xdr:to>
      <xdr:col>1</xdr:col>
      <xdr:colOff>2257425</xdr:colOff>
      <xdr:row>22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2171700" y="3867150"/>
          <a:ext cx="56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Fellur út.</a:t>
          </a:r>
        </a:p>
      </xdr:txBody>
    </xdr:sp>
    <xdr:clientData/>
  </xdr:twoCellAnchor>
  <xdr:twoCellAnchor>
    <xdr:from>
      <xdr:col>1</xdr:col>
      <xdr:colOff>1695450</xdr:colOff>
      <xdr:row>22</xdr:row>
      <xdr:rowOff>0</xdr:rowOff>
    </xdr:from>
    <xdr:to>
      <xdr:col>1</xdr:col>
      <xdr:colOff>2257425</xdr:colOff>
      <xdr:row>22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2171700" y="3867150"/>
          <a:ext cx="56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Fellur út.</a:t>
          </a:r>
        </a:p>
      </xdr:txBody>
    </xdr:sp>
    <xdr:clientData/>
  </xdr:twoCellAnchor>
  <xdr:twoCellAnchor>
    <xdr:from>
      <xdr:col>1</xdr:col>
      <xdr:colOff>1695450</xdr:colOff>
      <xdr:row>22</xdr:row>
      <xdr:rowOff>0</xdr:rowOff>
    </xdr:from>
    <xdr:to>
      <xdr:col>1</xdr:col>
      <xdr:colOff>2257425</xdr:colOff>
      <xdr:row>22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2171700" y="3867150"/>
          <a:ext cx="56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Fellur út.</a:t>
          </a:r>
        </a:p>
      </xdr:txBody>
    </xdr:sp>
    <xdr:clientData/>
  </xdr:twoCellAnchor>
  <xdr:twoCellAnchor>
    <xdr:from>
      <xdr:col>1</xdr:col>
      <xdr:colOff>1809750</xdr:colOff>
      <xdr:row>22</xdr:row>
      <xdr:rowOff>0</xdr:rowOff>
    </xdr:from>
    <xdr:to>
      <xdr:col>1</xdr:col>
      <xdr:colOff>2409825</xdr:colOff>
      <xdr:row>22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2286000" y="386715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Fellur út.</a:t>
          </a:r>
        </a:p>
      </xdr:txBody>
    </xdr:sp>
    <xdr:clientData/>
  </xdr:twoCellAnchor>
  <xdr:twoCellAnchor>
    <xdr:from>
      <xdr:col>1</xdr:col>
      <xdr:colOff>1657350</xdr:colOff>
      <xdr:row>22</xdr:row>
      <xdr:rowOff>0</xdr:rowOff>
    </xdr:from>
    <xdr:to>
      <xdr:col>1</xdr:col>
      <xdr:colOff>2219325</xdr:colOff>
      <xdr:row>22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2133600" y="3867150"/>
          <a:ext cx="56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Fellur út.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414</xdr:row>
      <xdr:rowOff>0</xdr:rowOff>
    </xdr:from>
    <xdr:ext cx="8572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266700" y="675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6753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1" name="Text Box 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2" name="Text Box 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4" name="Text Box 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1" name="Text Box 1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2" name="Text Box 1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3" name="Text Box 1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4" name="Text Box 1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5" name="Text Box 1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6" name="Text Box 1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7" name="Text Box 1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8" name="Text Box 1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89" name="Text Box 1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0" name="Text Box 2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1" name="Text Box 2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2" name="Text Box 2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3" name="Text Box 2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4" name="Text Box 2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5" name="Text Box 2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6" name="Text Box 2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7" name="Text Box 2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8" name="Text Box 2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99" name="Text Box 2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0" name="Text Box 3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1" name="Text Box 3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2" name="Text Box 3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3" name="Text Box 3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4" name="Text Box 3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5" name="Text Box 3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6" name="Text Box 3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7" name="Text Box 3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8" name="Text Box 3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09" name="Text Box 3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0" name="Text Box 4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1" name="Text Box 4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2" name="Text Box 4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3" name="Text Box 4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4" name="Text Box 4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5" name="Text Box 4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6" name="Text Box 4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7" name="Text Box 4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8" name="Text Box 4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19" name="Text Box 4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0" name="Text Box 5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1" name="Text Box 51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2" name="Text Box 52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3" name="Text Box 53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4" name="Text Box 54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5" name="Text Box 55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6" name="Text Box 56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7" name="Text Box 57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8" name="Text Box 58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29" name="Text Box 59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80</xdr:row>
      <xdr:rowOff>0</xdr:rowOff>
    </xdr:from>
    <xdr:ext cx="104775" cy="200025"/>
    <xdr:sp fLocksText="0">
      <xdr:nvSpPr>
        <xdr:cNvPr id="130" name="Text Box 60"/>
        <xdr:cNvSpPr txBox="1">
          <a:spLocks noChangeArrowheads="1"/>
        </xdr:cNvSpPr>
      </xdr:nvSpPr>
      <xdr:spPr>
        <a:xfrm>
          <a:off x="26670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1" name="Text Box 61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2" name="Text Box 62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3" name="Text Box 63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4" name="Text Box 64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5" name="Text Box 65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6" name="Text Box 66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7" name="Text Box 67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8" name="Text Box 68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39" name="Text Box 69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04775" cy="200025"/>
    <xdr:sp fLocksText="0">
      <xdr:nvSpPr>
        <xdr:cNvPr id="140" name="Text Box 70"/>
        <xdr:cNvSpPr txBox="1">
          <a:spLocks noChangeArrowheads="1"/>
        </xdr:cNvSpPr>
      </xdr:nvSpPr>
      <xdr:spPr>
        <a:xfrm>
          <a:off x="0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view="pageBreakPreview" zoomScaleSheetLayoutView="100" workbookViewId="0" topLeftCell="A70">
      <selection activeCell="G30" sqref="G30"/>
    </sheetView>
  </sheetViews>
  <sheetFormatPr defaultColWidth="9.140625" defaultRowHeight="12.75"/>
  <cols>
    <col min="1" max="1" width="9.7109375" style="16" bestFit="1" customWidth="1"/>
    <col min="2" max="2" width="50.00390625" style="17" customWidth="1"/>
    <col min="3" max="3" width="5.7109375" style="17" customWidth="1"/>
    <col min="4" max="4" width="2.7109375" style="17" customWidth="1"/>
    <col min="5" max="5" width="17.57421875" style="15" customWidth="1"/>
    <col min="6" max="16384" width="9.140625" style="14" customWidth="1"/>
  </cols>
  <sheetData>
    <row r="2" ht="36">
      <c r="B2" s="125" t="s">
        <v>70</v>
      </c>
    </row>
    <row r="3" spans="2:5" ht="18.75" customHeight="1">
      <c r="B3" s="329" t="s">
        <v>586</v>
      </c>
      <c r="C3" s="329"/>
      <c r="D3" s="329"/>
      <c r="E3" s="329"/>
    </row>
    <row r="4" ht="18.75" customHeight="1">
      <c r="B4" s="126" t="s">
        <v>76</v>
      </c>
    </row>
    <row r="5" ht="18.75" customHeight="1">
      <c r="B5" s="126"/>
    </row>
    <row r="6" ht="12.75">
      <c r="B6" s="18" t="s">
        <v>71</v>
      </c>
    </row>
    <row r="7" ht="12.75">
      <c r="B7" s="18" t="s">
        <v>61</v>
      </c>
    </row>
    <row r="8" ht="15.75">
      <c r="B8" s="123" t="s">
        <v>65</v>
      </c>
    </row>
    <row r="10" spans="2:6" ht="12.75">
      <c r="B10" s="328" t="s">
        <v>64</v>
      </c>
      <c r="C10" s="328"/>
      <c r="D10" s="328"/>
      <c r="E10" s="328"/>
      <c r="F10" s="121"/>
    </row>
    <row r="12" spans="2:5" ht="12.75">
      <c r="B12" s="29" t="s">
        <v>9</v>
      </c>
      <c r="C12" s="29"/>
      <c r="D12" s="29"/>
      <c r="E12" s="30" t="s">
        <v>14</v>
      </c>
    </row>
    <row r="14" spans="2:5" ht="12.75">
      <c r="B14" s="127" t="s">
        <v>585</v>
      </c>
      <c r="C14" s="18" t="s">
        <v>12</v>
      </c>
      <c r="D14" s="18"/>
      <c r="E14" s="13">
        <f>SUM('1 Aðstaða'!F30)</f>
        <v>0</v>
      </c>
    </row>
    <row r="15" spans="2:5" ht="12.75">
      <c r="B15" s="127"/>
      <c r="E15" s="13"/>
    </row>
    <row r="16" spans="2:5" ht="12.75">
      <c r="B16" s="127" t="s">
        <v>10</v>
      </c>
      <c r="C16" s="18" t="s">
        <v>12</v>
      </c>
      <c r="D16" s="18"/>
      <c r="E16" s="13">
        <f>SUM('3 Lagnir og loftr.'!F472)</f>
        <v>0</v>
      </c>
    </row>
    <row r="17" spans="2:5" ht="12.75">
      <c r="B17" s="127"/>
      <c r="E17" s="13"/>
    </row>
    <row r="18" spans="2:5" ht="12.75">
      <c r="B18" s="127" t="s">
        <v>11</v>
      </c>
      <c r="C18" s="18" t="s">
        <v>12</v>
      </c>
      <c r="D18" s="18"/>
      <c r="E18" s="13">
        <f>SUM('4 Rafkerfi'!F205)</f>
        <v>0</v>
      </c>
    </row>
    <row r="19" spans="2:5" ht="12.75">
      <c r="B19" s="127"/>
      <c r="E19" s="13"/>
    </row>
    <row r="20" spans="2:5" ht="12.75">
      <c r="B20" s="127" t="s">
        <v>75</v>
      </c>
      <c r="C20" s="18" t="s">
        <v>12</v>
      </c>
      <c r="E20" s="13">
        <f>SUM('5 Frágangur innanhúss'!F249)</f>
        <v>0</v>
      </c>
    </row>
    <row r="21" spans="2:5" ht="12.75">
      <c r="B21" s="127"/>
      <c r="E21" s="13"/>
    </row>
    <row r="22" ht="12.75">
      <c r="E22" s="13"/>
    </row>
    <row r="23" spans="2:5" ht="18" customHeight="1" thickBot="1">
      <c r="B23" s="28" t="s">
        <v>13</v>
      </c>
      <c r="C23" s="28"/>
      <c r="D23" s="28"/>
      <c r="E23" s="122"/>
    </row>
    <row r="24" ht="13.5" thickTop="1"/>
  </sheetData>
  <sheetProtection/>
  <mergeCells count="2">
    <mergeCell ref="B10:E10"/>
    <mergeCell ref="B3:E3"/>
  </mergeCells>
  <printOptions horizontalCentered="1"/>
  <pageMargins left="0.5905511811023623" right="0.5905511811023623" top="0.984251968503937" bottom="0.6299212598425197" header="0.31496062992125984" footer="0.31496062992125984"/>
  <pageSetup cellComments="asDisplayed" fitToHeight="99" fitToWidth="1" horizontalDpi="600" verticalDpi="600" orientation="portrait" paperSize="9" r:id="rId2"/>
  <headerFooter alignWithMargins="0">
    <oddHeader>&amp;L&amp;8Urriðaholtsskóli - 1. áfangi
Garðabæ&amp;C&amp;8Útboð 03a&amp;R&amp;8Fullnaðarfrágangur húss að utan og innan að hluta
Tilboðsskrá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SheetLayoutView="100" workbookViewId="0" topLeftCell="A1">
      <selection activeCell="L25" sqref="L25"/>
    </sheetView>
  </sheetViews>
  <sheetFormatPr defaultColWidth="9.140625" defaultRowHeight="12.75"/>
  <cols>
    <col min="1" max="1" width="7.140625" style="46" customWidth="1"/>
    <col min="2" max="2" width="42.00390625" style="26" customWidth="1"/>
    <col min="3" max="3" width="6.7109375" style="26" bestFit="1" customWidth="1"/>
    <col min="4" max="4" width="11.00390625" style="101" customWidth="1"/>
    <col min="5" max="5" width="14.140625" style="26" customWidth="1"/>
    <col min="6" max="6" width="15.7109375" style="47" customWidth="1"/>
    <col min="7" max="16384" width="9.140625" style="20" customWidth="1"/>
  </cols>
  <sheetData>
    <row r="1" spans="1:6" s="19" customFormat="1" ht="24" thickBot="1">
      <c r="A1" s="67" t="s">
        <v>0</v>
      </c>
      <c r="B1" s="68" t="s">
        <v>1</v>
      </c>
      <c r="C1" s="69" t="s">
        <v>2</v>
      </c>
      <c r="D1" s="96" t="s">
        <v>5</v>
      </c>
      <c r="E1" s="70" t="s">
        <v>7</v>
      </c>
      <c r="F1" s="71" t="s">
        <v>8</v>
      </c>
    </row>
    <row r="2" spans="1:6" s="22" customFormat="1" ht="12.75">
      <c r="A2" s="31"/>
      <c r="B2" s="1"/>
      <c r="C2" s="32"/>
      <c r="D2" s="97"/>
      <c r="E2" s="33"/>
      <c r="F2" s="34"/>
    </row>
    <row r="3" spans="1:6" s="77" customFormat="1" ht="15.75">
      <c r="A3" s="72" t="s">
        <v>15</v>
      </c>
      <c r="B3" s="73" t="s">
        <v>587</v>
      </c>
      <c r="C3" s="74"/>
      <c r="D3" s="98"/>
      <c r="E3" s="75"/>
      <c r="F3" s="76"/>
    </row>
    <row r="4" spans="1:6" s="77" customFormat="1" ht="15.75">
      <c r="A4" s="72"/>
      <c r="B4" s="73"/>
      <c r="C4" s="74"/>
      <c r="D4" s="98"/>
      <c r="E4" s="75"/>
      <c r="F4" s="76"/>
    </row>
    <row r="5" spans="1:6" s="37" customFormat="1" ht="15">
      <c r="A5" s="160" t="s">
        <v>16</v>
      </c>
      <c r="B5" s="161" t="s">
        <v>587</v>
      </c>
      <c r="C5" s="162"/>
      <c r="D5" s="163"/>
      <c r="E5" s="162"/>
      <c r="F5" s="162"/>
    </row>
    <row r="6" spans="1:6" s="37" customFormat="1" ht="12.75">
      <c r="A6" s="41" t="s">
        <v>17</v>
      </c>
      <c r="B6" s="51" t="s">
        <v>18</v>
      </c>
      <c r="C6" s="38"/>
      <c r="D6" s="99"/>
      <c r="E6" s="39"/>
      <c r="F6" s="44"/>
    </row>
    <row r="7" spans="1:6" s="37" customFormat="1" ht="12.75">
      <c r="A7" s="78" t="s">
        <v>23</v>
      </c>
      <c r="B7" s="35" t="s">
        <v>19</v>
      </c>
      <c r="C7" s="38" t="s">
        <v>21</v>
      </c>
      <c r="D7" s="100">
        <v>200</v>
      </c>
      <c r="E7" s="39"/>
      <c r="F7" s="36">
        <f>SUM(D7*E7)</f>
        <v>0</v>
      </c>
    </row>
    <row r="8" spans="1:6" s="37" customFormat="1" ht="12.75">
      <c r="A8" s="78"/>
      <c r="B8" s="35"/>
      <c r="C8" s="38"/>
      <c r="D8" s="100"/>
      <c r="E8" s="39"/>
      <c r="F8" s="36"/>
    </row>
    <row r="9" spans="1:6" s="37" customFormat="1" ht="12.75">
      <c r="A9" s="41" t="s">
        <v>72</v>
      </c>
      <c r="B9" s="124" t="s">
        <v>73</v>
      </c>
      <c r="C9" s="177" t="s">
        <v>61</v>
      </c>
      <c r="D9" s="100" t="s">
        <v>61</v>
      </c>
      <c r="E9" s="129" t="s">
        <v>61</v>
      </c>
      <c r="F9" s="130" t="s">
        <v>61</v>
      </c>
    </row>
    <row r="10" spans="1:6" s="37" customFormat="1" ht="12.75">
      <c r="A10" s="41"/>
      <c r="B10" s="45" t="s">
        <v>73</v>
      </c>
      <c r="C10" s="177" t="s">
        <v>74</v>
      </c>
      <c r="D10" s="88">
        <v>1</v>
      </c>
      <c r="E10" s="129"/>
      <c r="F10" s="36">
        <f>SUM(D10*E10)</f>
        <v>0</v>
      </c>
    </row>
    <row r="11" spans="1:6" s="37" customFormat="1" ht="12.75">
      <c r="A11" s="41"/>
      <c r="B11" s="124"/>
      <c r="C11" s="128"/>
      <c r="D11" s="88"/>
      <c r="E11" s="129"/>
      <c r="F11" s="130"/>
    </row>
    <row r="12" spans="1:6" s="37" customFormat="1" ht="12.75">
      <c r="A12" s="41" t="s">
        <v>683</v>
      </c>
      <c r="B12" s="155" t="s">
        <v>684</v>
      </c>
      <c r="C12" s="177" t="s">
        <v>61</v>
      </c>
      <c r="D12" s="100" t="s">
        <v>61</v>
      </c>
      <c r="E12" s="129"/>
      <c r="F12" s="130"/>
    </row>
    <row r="13" spans="1:6" s="37" customFormat="1" ht="12.75">
      <c r="A13" s="41"/>
      <c r="B13" s="157" t="s">
        <v>684</v>
      </c>
      <c r="C13" s="128" t="s">
        <v>74</v>
      </c>
      <c r="D13" s="88">
        <v>1</v>
      </c>
      <c r="E13" s="129"/>
      <c r="F13" s="36">
        <f>SUM(D13*E13)</f>
        <v>0</v>
      </c>
    </row>
    <row r="14" spans="1:6" s="37" customFormat="1" ht="12.75">
      <c r="A14" s="41"/>
      <c r="B14" s="155"/>
      <c r="C14" s="128"/>
      <c r="D14" s="88"/>
      <c r="E14" s="129"/>
      <c r="F14" s="130"/>
    </row>
    <row r="15" spans="1:6" s="37" customFormat="1" ht="12.75">
      <c r="A15" s="41" t="s">
        <v>682</v>
      </c>
      <c r="B15" s="124" t="s">
        <v>66</v>
      </c>
      <c r="C15" s="38"/>
      <c r="D15" s="100"/>
      <c r="E15" s="39"/>
      <c r="F15" s="36"/>
    </row>
    <row r="16" spans="1:6" s="37" customFormat="1" ht="12.75">
      <c r="A16" s="41"/>
      <c r="B16" s="45" t="s">
        <v>68</v>
      </c>
      <c r="C16" s="38" t="s">
        <v>67</v>
      </c>
      <c r="D16" s="100">
        <v>850</v>
      </c>
      <c r="E16" s="39"/>
      <c r="F16" s="36">
        <f>SUM(D16*E16)</f>
        <v>0</v>
      </c>
    </row>
    <row r="17" spans="1:6" s="37" customFormat="1" ht="12.75">
      <c r="A17" s="41"/>
      <c r="B17" s="45" t="s">
        <v>69</v>
      </c>
      <c r="C17" s="38" t="s">
        <v>67</v>
      </c>
      <c r="D17" s="100">
        <v>850</v>
      </c>
      <c r="E17" s="39"/>
      <c r="F17" s="36">
        <f>SUM(D17*E17)</f>
        <v>0</v>
      </c>
    </row>
    <row r="18" spans="1:6" s="37" customFormat="1" ht="12.75">
      <c r="A18" s="78"/>
      <c r="B18" s="35"/>
      <c r="C18" s="38"/>
      <c r="D18" s="100"/>
      <c r="E18" s="39"/>
      <c r="F18" s="36"/>
    </row>
    <row r="19" spans="1:6" s="37" customFormat="1" ht="12.75">
      <c r="A19" s="78"/>
      <c r="B19" s="118" t="s">
        <v>63</v>
      </c>
      <c r="C19" s="119"/>
      <c r="D19" s="87"/>
      <c r="E19" s="86"/>
      <c r="F19" s="120">
        <f>SUM(F7:F18)</f>
        <v>0</v>
      </c>
    </row>
    <row r="20" spans="1:6" s="79" customFormat="1" ht="12.75">
      <c r="A20" s="42"/>
      <c r="B20" s="51"/>
      <c r="C20" s="40"/>
      <c r="D20" s="88"/>
      <c r="E20" s="39"/>
      <c r="F20" s="36"/>
    </row>
    <row r="21" spans="1:6" ht="15">
      <c r="A21" s="84" t="s">
        <v>685</v>
      </c>
      <c r="B21" s="330" t="s">
        <v>686</v>
      </c>
      <c r="C21" s="330"/>
      <c r="D21" s="330"/>
      <c r="E21" s="330"/>
      <c r="F21" s="330"/>
    </row>
    <row r="22" spans="1:6" ht="15">
      <c r="A22" s="7" t="s">
        <v>687</v>
      </c>
      <c r="B22" s="5" t="s">
        <v>688</v>
      </c>
      <c r="E22" s="154"/>
      <c r="F22" s="154"/>
    </row>
    <row r="23" spans="1:6" ht="15">
      <c r="A23" s="7"/>
      <c r="B23" s="12" t="s">
        <v>688</v>
      </c>
      <c r="C23" s="56" t="s">
        <v>4</v>
      </c>
      <c r="D23" s="102">
        <v>1</v>
      </c>
      <c r="E23" s="154"/>
      <c r="F23" s="36">
        <f>SUM(D23*E23)</f>
        <v>0</v>
      </c>
    </row>
    <row r="24" ht="12.75">
      <c r="B24" s="111"/>
    </row>
    <row r="25" spans="1:4" ht="12.75">
      <c r="A25" s="7" t="s">
        <v>689</v>
      </c>
      <c r="B25" s="159" t="s">
        <v>690</v>
      </c>
      <c r="C25" s="56" t="s">
        <v>61</v>
      </c>
      <c r="D25" s="102" t="s">
        <v>61</v>
      </c>
    </row>
    <row r="26" spans="1:6" ht="12.75">
      <c r="A26" s="7"/>
      <c r="B26" s="111" t="s">
        <v>690</v>
      </c>
      <c r="C26" s="9" t="s">
        <v>4</v>
      </c>
      <c r="D26" s="102">
        <v>1</v>
      </c>
      <c r="F26" s="36">
        <f>SUM(D26*E26)</f>
        <v>0</v>
      </c>
    </row>
    <row r="27" spans="1:4" ht="12.75">
      <c r="A27" s="7"/>
      <c r="B27" s="159"/>
      <c r="C27" s="56"/>
      <c r="D27" s="102"/>
    </row>
    <row r="28" spans="1:6" ht="12.75">
      <c r="A28" s="7"/>
      <c r="B28" s="118" t="s">
        <v>691</v>
      </c>
      <c r="C28" s="119"/>
      <c r="D28" s="87"/>
      <c r="E28" s="86"/>
      <c r="F28" s="120">
        <f>SUM(F23:F27)</f>
        <v>0</v>
      </c>
    </row>
    <row r="30" spans="1:6" ht="13.5" thickBot="1">
      <c r="A30" s="43"/>
      <c r="B30" s="149" t="s">
        <v>692</v>
      </c>
      <c r="C30" s="148"/>
      <c r="D30" s="150"/>
      <c r="E30" s="151"/>
      <c r="F30" s="327">
        <f>SUM(F28+F19)</f>
        <v>0</v>
      </c>
    </row>
    <row r="31" ht="13.5" thickTop="1"/>
  </sheetData>
  <sheetProtection/>
  <mergeCells count="1">
    <mergeCell ref="B21:F21"/>
  </mergeCells>
  <printOptions gridLines="1" horizontalCentered="1"/>
  <pageMargins left="0.5905511811023623" right="0.5905511811023623" top="0.8661417322834646" bottom="1.0890625" header="0.31496062992125984" footer="0.31496062992125984"/>
  <pageSetup cellComments="asDisplayed" fitToHeight="0" fitToWidth="1" horizontalDpi="600" verticalDpi="600" orientation="portrait" paperSize="9" scale="94" r:id="rId2"/>
  <headerFooter alignWithMargins="0">
    <oddHeader>&amp;L&amp;8Urriðaholtsskóli - 1. áfangi
Garðabæ&amp;C&amp;8Útboð 05&amp;R&amp;8Fullnaðarfrágangur húss að innan
Tilboðsskrá</oddHeader>
    <oddFooter>&amp;L&amp;8Úti og Inni sf. arkitektar&amp;C&amp;8
&amp;R&amp;8
&amp;7bls.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77"/>
  <sheetViews>
    <sheetView view="pageBreakPreview" zoomScale="70" zoomScaleSheetLayoutView="70" workbookViewId="0" topLeftCell="A445">
      <selection activeCell="A1" sqref="A1:IV16384"/>
    </sheetView>
  </sheetViews>
  <sheetFormatPr defaultColWidth="9.140625" defaultRowHeight="12.75"/>
  <cols>
    <col min="1" max="1" width="9.28125" style="46" customWidth="1"/>
    <col min="2" max="2" width="42.00390625" style="26" customWidth="1"/>
    <col min="3" max="3" width="6.7109375" style="26" bestFit="1" customWidth="1"/>
    <col min="4" max="4" width="11.00390625" style="223" customWidth="1"/>
    <col min="5" max="5" width="12.57421875" style="26" customWidth="1"/>
    <col min="6" max="6" width="15.7109375" style="47" customWidth="1"/>
    <col min="7" max="16384" width="9.140625" style="20" customWidth="1"/>
  </cols>
  <sheetData>
    <row r="1" spans="1:6" s="19" customFormat="1" ht="24" thickBot="1">
      <c r="A1" s="112" t="s">
        <v>0</v>
      </c>
      <c r="B1" s="80" t="s">
        <v>1</v>
      </c>
      <c r="C1" s="81" t="s">
        <v>2</v>
      </c>
      <c r="D1" s="113" t="s">
        <v>5</v>
      </c>
      <c r="E1" s="113" t="s">
        <v>7</v>
      </c>
      <c r="F1" s="114" t="s">
        <v>8</v>
      </c>
    </row>
    <row r="2" spans="1:6" ht="12.75">
      <c r="A2" s="331"/>
      <c r="B2" s="331"/>
      <c r="C2" s="331"/>
      <c r="D2" s="331"/>
      <c r="E2" s="331"/>
      <c r="F2" s="332"/>
    </row>
    <row r="3" spans="1:6" s="77" customFormat="1" ht="15.75">
      <c r="A3" s="181" t="s">
        <v>787</v>
      </c>
      <c r="B3" s="182" t="s">
        <v>44</v>
      </c>
      <c r="C3" s="183"/>
      <c r="D3" s="184"/>
      <c r="E3" s="185"/>
      <c r="F3" s="186"/>
    </row>
    <row r="4" spans="1:6" s="116" customFormat="1" ht="15">
      <c r="A4" s="187" t="s">
        <v>22</v>
      </c>
      <c r="B4" s="188" t="s">
        <v>229</v>
      </c>
      <c r="C4" s="115"/>
      <c r="D4" s="189"/>
      <c r="E4" s="190"/>
      <c r="F4" s="191"/>
    </row>
    <row r="5" spans="1:6" ht="12.75">
      <c r="A5" s="192" t="s">
        <v>230</v>
      </c>
      <c r="B5" s="4" t="s">
        <v>231</v>
      </c>
      <c r="C5" s="2"/>
      <c r="D5" s="193"/>
      <c r="E5" s="194"/>
      <c r="F5" s="193"/>
    </row>
    <row r="6" spans="1:6" ht="12.75">
      <c r="A6" s="192"/>
      <c r="B6" s="4" t="s">
        <v>232</v>
      </c>
      <c r="C6" s="2"/>
      <c r="D6" s="193"/>
      <c r="E6" s="194"/>
      <c r="F6" s="193"/>
    </row>
    <row r="7" spans="1:6" ht="12.75">
      <c r="A7" s="195" t="s">
        <v>23</v>
      </c>
      <c r="B7" s="196" t="s">
        <v>233</v>
      </c>
      <c r="C7" s="197" t="s">
        <v>3</v>
      </c>
      <c r="D7" s="193">
        <v>25</v>
      </c>
      <c r="E7" s="198"/>
      <c r="F7" s="193">
        <f>+D7*E7</f>
        <v>0</v>
      </c>
    </row>
    <row r="8" spans="1:6" ht="12.75">
      <c r="A8" s="199" t="s">
        <v>24</v>
      </c>
      <c r="B8" s="196" t="s">
        <v>788</v>
      </c>
      <c r="C8" s="197" t="s">
        <v>3</v>
      </c>
      <c r="D8" s="193">
        <v>7</v>
      </c>
      <c r="E8" s="198"/>
      <c r="F8" s="193">
        <f>+D8*E8</f>
        <v>0</v>
      </c>
    </row>
    <row r="9" spans="1:6" ht="12.75">
      <c r="A9" s="199" t="s">
        <v>25</v>
      </c>
      <c r="B9" s="196" t="s">
        <v>234</v>
      </c>
      <c r="C9" s="197" t="s">
        <v>3</v>
      </c>
      <c r="D9" s="193">
        <v>25</v>
      </c>
      <c r="E9" s="198"/>
      <c r="F9" s="193">
        <f aca="true" t="shared" si="0" ref="F9:F17">+D9*E9</f>
        <v>0</v>
      </c>
    </row>
    <row r="10" spans="1:6" ht="12.75">
      <c r="A10" s="199" t="s">
        <v>26</v>
      </c>
      <c r="B10" s="196" t="s">
        <v>789</v>
      </c>
      <c r="C10" s="197" t="s">
        <v>3</v>
      </c>
      <c r="D10" s="193">
        <v>78</v>
      </c>
      <c r="E10" s="198"/>
      <c r="F10" s="193">
        <f t="shared" si="0"/>
        <v>0</v>
      </c>
    </row>
    <row r="11" spans="1:6" ht="12.75">
      <c r="A11" s="199" t="s">
        <v>27</v>
      </c>
      <c r="B11" s="196" t="s">
        <v>235</v>
      </c>
      <c r="C11" s="197" t="s">
        <v>3</v>
      </c>
      <c r="D11" s="193">
        <v>7</v>
      </c>
      <c r="E11" s="198"/>
      <c r="F11" s="193">
        <f t="shared" si="0"/>
        <v>0</v>
      </c>
    </row>
    <row r="12" spans="1:6" ht="12.75">
      <c r="A12" s="199" t="s">
        <v>28</v>
      </c>
      <c r="B12" s="196" t="s">
        <v>790</v>
      </c>
      <c r="C12" s="117" t="s">
        <v>3</v>
      </c>
      <c r="D12" s="193">
        <v>13</v>
      </c>
      <c r="E12" s="198"/>
      <c r="F12" s="193">
        <f t="shared" si="0"/>
        <v>0</v>
      </c>
    </row>
    <row r="13" spans="1:6" ht="25.5">
      <c r="A13" s="199" t="s">
        <v>30</v>
      </c>
      <c r="B13" s="196" t="s">
        <v>236</v>
      </c>
      <c r="C13" s="117" t="s">
        <v>237</v>
      </c>
      <c r="D13" s="193">
        <v>4</v>
      </c>
      <c r="E13" s="198"/>
      <c r="F13" s="193">
        <f t="shared" si="0"/>
        <v>0</v>
      </c>
    </row>
    <row r="14" spans="1:6" ht="12.75">
      <c r="A14" s="199" t="s">
        <v>31</v>
      </c>
      <c r="B14" s="196" t="s">
        <v>791</v>
      </c>
      <c r="C14" s="117" t="s">
        <v>237</v>
      </c>
      <c r="D14" s="193">
        <v>16</v>
      </c>
      <c r="E14" s="198"/>
      <c r="F14" s="193">
        <f t="shared" si="0"/>
        <v>0</v>
      </c>
    </row>
    <row r="15" spans="1:6" ht="12.75">
      <c r="A15" s="199" t="s">
        <v>32</v>
      </c>
      <c r="B15" s="196" t="s">
        <v>792</v>
      </c>
      <c r="C15" s="117" t="s">
        <v>237</v>
      </c>
      <c r="D15" s="193">
        <v>4</v>
      </c>
      <c r="E15" s="198"/>
      <c r="F15" s="193">
        <f t="shared" si="0"/>
        <v>0</v>
      </c>
    </row>
    <row r="16" spans="1:6" ht="25.5">
      <c r="A16" s="199" t="s">
        <v>243</v>
      </c>
      <c r="B16" s="196" t="s">
        <v>793</v>
      </c>
      <c r="C16" s="117" t="s">
        <v>794</v>
      </c>
      <c r="D16" s="193">
        <v>1</v>
      </c>
      <c r="E16" s="198"/>
      <c r="F16" s="193">
        <f t="shared" si="0"/>
        <v>0</v>
      </c>
    </row>
    <row r="17" spans="1:6" ht="25.5">
      <c r="A17" s="199" t="s">
        <v>272</v>
      </c>
      <c r="B17" s="196" t="s">
        <v>795</v>
      </c>
      <c r="C17" s="117" t="s">
        <v>237</v>
      </c>
      <c r="D17" s="193">
        <v>6</v>
      </c>
      <c r="E17" s="198"/>
      <c r="F17" s="193">
        <f t="shared" si="0"/>
        <v>0</v>
      </c>
    </row>
    <row r="18" spans="1:6" ht="12.75">
      <c r="A18" s="195"/>
      <c r="B18" s="144" t="s">
        <v>238</v>
      </c>
      <c r="C18" s="117"/>
      <c r="D18" s="193"/>
      <c r="E18" s="198"/>
      <c r="F18" s="193"/>
    </row>
    <row r="19" spans="1:6" ht="12.75">
      <c r="A19" s="199" t="s">
        <v>273</v>
      </c>
      <c r="B19" s="196" t="s">
        <v>239</v>
      </c>
      <c r="C19" s="197" t="s">
        <v>3</v>
      </c>
      <c r="D19" s="193">
        <v>5</v>
      </c>
      <c r="E19" s="198"/>
      <c r="F19" s="193">
        <f>+D19*E19</f>
        <v>0</v>
      </c>
    </row>
    <row r="20" spans="1:6" ht="12.75">
      <c r="A20" s="199" t="s">
        <v>275</v>
      </c>
      <c r="B20" s="196" t="s">
        <v>240</v>
      </c>
      <c r="C20" s="197" t="s">
        <v>3</v>
      </c>
      <c r="D20" s="193">
        <v>53</v>
      </c>
      <c r="E20" s="198"/>
      <c r="F20" s="193">
        <f>+D20*E20</f>
        <v>0</v>
      </c>
    </row>
    <row r="21" spans="1:6" ht="12.75">
      <c r="A21" s="199" t="s">
        <v>277</v>
      </c>
      <c r="B21" s="196" t="s">
        <v>241</v>
      </c>
      <c r="C21" s="197" t="s">
        <v>3</v>
      </c>
      <c r="D21" s="193">
        <v>114</v>
      </c>
      <c r="E21" s="198"/>
      <c r="F21" s="193">
        <f>+D21*E21</f>
        <v>0</v>
      </c>
    </row>
    <row r="22" spans="1:6" ht="12.75">
      <c r="A22" s="199" t="s">
        <v>278</v>
      </c>
      <c r="B22" s="196" t="s">
        <v>242</v>
      </c>
      <c r="C22" s="117" t="s">
        <v>4</v>
      </c>
      <c r="D22" s="193">
        <v>1</v>
      </c>
      <c r="E22" s="198"/>
      <c r="F22" s="193">
        <f>+D22*E22</f>
        <v>0</v>
      </c>
    </row>
    <row r="23" spans="1:6" ht="12.75">
      <c r="A23" s="192" t="s">
        <v>29</v>
      </c>
      <c r="B23" s="4" t="s">
        <v>45</v>
      </c>
      <c r="C23" s="117"/>
      <c r="D23" s="193"/>
      <c r="E23" s="198"/>
      <c r="F23" s="193"/>
    </row>
    <row r="24" spans="1:6" ht="12.75">
      <c r="A24" s="192"/>
      <c r="B24" s="196" t="s">
        <v>796</v>
      </c>
      <c r="C24" s="117"/>
      <c r="D24" s="193"/>
      <c r="E24" s="198"/>
      <c r="F24" s="193"/>
    </row>
    <row r="25" spans="1:6" ht="12.75">
      <c r="A25" s="192" t="s">
        <v>244</v>
      </c>
      <c r="B25" s="4" t="s">
        <v>245</v>
      </c>
      <c r="C25" s="117"/>
      <c r="D25" s="193"/>
      <c r="E25" s="198"/>
      <c r="F25" s="193"/>
    </row>
    <row r="26" spans="1:6" ht="12.75">
      <c r="A26" s="195"/>
      <c r="B26" s="196" t="s">
        <v>246</v>
      </c>
      <c r="C26" s="200"/>
      <c r="D26" s="193"/>
      <c r="E26" s="198"/>
      <c r="F26" s="193"/>
    </row>
    <row r="27" spans="1:6" ht="12.75">
      <c r="A27" s="201" t="s">
        <v>247</v>
      </c>
      <c r="B27" s="144" t="s">
        <v>248</v>
      </c>
      <c r="C27" s="2"/>
      <c r="D27" s="193"/>
      <c r="E27" s="198"/>
      <c r="F27" s="193"/>
    </row>
    <row r="28" spans="1:6" ht="12.75">
      <c r="A28" s="199" t="s">
        <v>23</v>
      </c>
      <c r="B28" s="146" t="s">
        <v>249</v>
      </c>
      <c r="C28" s="117" t="s">
        <v>6</v>
      </c>
      <c r="D28" s="193">
        <v>4</v>
      </c>
      <c r="E28" s="198"/>
      <c r="F28" s="193">
        <f aca="true" t="shared" si="1" ref="F28:F37">+E28*D28</f>
        <v>0</v>
      </c>
    </row>
    <row r="29" spans="1:6" ht="12.75">
      <c r="A29" s="199" t="s">
        <v>24</v>
      </c>
      <c r="B29" s="146" t="s">
        <v>250</v>
      </c>
      <c r="C29" s="117" t="s">
        <v>6</v>
      </c>
      <c r="D29" s="193">
        <v>1</v>
      </c>
      <c r="E29" s="198"/>
      <c r="F29" s="193">
        <f t="shared" si="1"/>
        <v>0</v>
      </c>
    </row>
    <row r="30" spans="1:6" ht="12.75">
      <c r="A30" s="199" t="s">
        <v>25</v>
      </c>
      <c r="B30" s="146" t="s">
        <v>251</v>
      </c>
      <c r="C30" s="117" t="s">
        <v>6</v>
      </c>
      <c r="D30" s="193">
        <v>30</v>
      </c>
      <c r="E30" s="198"/>
      <c r="F30" s="193">
        <f t="shared" si="1"/>
        <v>0</v>
      </c>
    </row>
    <row r="31" spans="1:6" ht="12.75">
      <c r="A31" s="201" t="s">
        <v>252</v>
      </c>
      <c r="B31" s="144" t="s">
        <v>797</v>
      </c>
      <c r="C31" s="117"/>
      <c r="D31" s="193"/>
      <c r="E31" s="198"/>
      <c r="F31" s="193"/>
    </row>
    <row r="32" spans="1:6" ht="12.75">
      <c r="A32" s="199" t="s">
        <v>23</v>
      </c>
      <c r="B32" s="196" t="s">
        <v>253</v>
      </c>
      <c r="C32" s="117" t="s">
        <v>6</v>
      </c>
      <c r="D32" s="193">
        <v>8</v>
      </c>
      <c r="E32" s="198"/>
      <c r="F32" s="193">
        <f>+E32*D32</f>
        <v>0</v>
      </c>
    </row>
    <row r="33" spans="1:7" ht="12.75">
      <c r="A33" s="199" t="s">
        <v>24</v>
      </c>
      <c r="B33" s="196" t="s">
        <v>798</v>
      </c>
      <c r="C33" s="117" t="s">
        <v>6</v>
      </c>
      <c r="D33" s="193">
        <v>5</v>
      </c>
      <c r="E33" s="198"/>
      <c r="F33" s="193">
        <f t="shared" si="1"/>
        <v>0</v>
      </c>
      <c r="G33" s="145"/>
    </row>
    <row r="34" spans="1:7" ht="25.5">
      <c r="A34" s="199" t="s">
        <v>25</v>
      </c>
      <c r="B34" s="196" t="s">
        <v>799</v>
      </c>
      <c r="C34" s="117" t="s">
        <v>794</v>
      </c>
      <c r="D34" s="193">
        <v>1</v>
      </c>
      <c r="E34" s="198"/>
      <c r="F34" s="193">
        <f t="shared" si="1"/>
        <v>0</v>
      </c>
      <c r="G34" s="145"/>
    </row>
    <row r="35" spans="1:7" ht="25.5">
      <c r="A35" s="199" t="s">
        <v>26</v>
      </c>
      <c r="B35" s="196" t="s">
        <v>800</v>
      </c>
      <c r="C35" s="117" t="s">
        <v>794</v>
      </c>
      <c r="D35" s="193">
        <v>1</v>
      </c>
      <c r="E35" s="198"/>
      <c r="F35" s="193">
        <f t="shared" si="1"/>
        <v>0</v>
      </c>
      <c r="G35" s="145"/>
    </row>
    <row r="36" spans="1:6" ht="12.75">
      <c r="A36" s="202" t="s">
        <v>254</v>
      </c>
      <c r="B36" s="144" t="s">
        <v>255</v>
      </c>
      <c r="C36" s="117"/>
      <c r="D36" s="193"/>
      <c r="E36" s="198"/>
      <c r="F36" s="193"/>
    </row>
    <row r="37" spans="1:6" ht="25.5">
      <c r="A37" s="199" t="s">
        <v>23</v>
      </c>
      <c r="B37" s="146" t="s">
        <v>256</v>
      </c>
      <c r="C37" s="117" t="s">
        <v>237</v>
      </c>
      <c r="D37" s="193">
        <v>16</v>
      </c>
      <c r="E37" s="198"/>
      <c r="F37" s="193">
        <f t="shared" si="1"/>
        <v>0</v>
      </c>
    </row>
    <row r="38" spans="1:6" ht="12.75">
      <c r="A38" s="199" t="s">
        <v>24</v>
      </c>
      <c r="B38" s="196" t="s">
        <v>257</v>
      </c>
      <c r="C38" s="117" t="s">
        <v>4</v>
      </c>
      <c r="D38" s="193">
        <v>1</v>
      </c>
      <c r="E38" s="198"/>
      <c r="F38" s="193">
        <f>+D38*E38</f>
        <v>0</v>
      </c>
    </row>
    <row r="39" spans="1:6" ht="15">
      <c r="A39" s="187" t="s">
        <v>258</v>
      </c>
      <c r="B39" s="188" t="s">
        <v>259</v>
      </c>
      <c r="C39" s="117"/>
      <c r="D39" s="193"/>
      <c r="E39" s="198"/>
      <c r="F39" s="193"/>
    </row>
    <row r="40" spans="1:6" ht="12.75">
      <c r="A40" s="192" t="s">
        <v>260</v>
      </c>
      <c r="B40" s="4" t="s">
        <v>261</v>
      </c>
      <c r="C40" s="117"/>
      <c r="D40" s="193"/>
      <c r="E40" s="198"/>
      <c r="F40" s="193"/>
    </row>
    <row r="41" spans="1:6" ht="12.75">
      <c r="A41" s="192"/>
      <c r="B41" s="4" t="s">
        <v>262</v>
      </c>
      <c r="C41" s="117"/>
      <c r="D41" s="193"/>
      <c r="E41" s="198"/>
      <c r="F41" s="193"/>
    </row>
    <row r="42" spans="1:6" ht="12.75">
      <c r="A42" s="195" t="s">
        <v>23</v>
      </c>
      <c r="B42" s="196" t="s">
        <v>263</v>
      </c>
      <c r="C42" s="200" t="s">
        <v>3</v>
      </c>
      <c r="D42" s="193">
        <v>416</v>
      </c>
      <c r="E42" s="198"/>
      <c r="F42" s="193">
        <f>+E42*D42</f>
        <v>0</v>
      </c>
    </row>
    <row r="43" spans="1:6" ht="12.75">
      <c r="A43" s="195" t="s">
        <v>24</v>
      </c>
      <c r="B43" s="196" t="s">
        <v>801</v>
      </c>
      <c r="C43" s="200" t="s">
        <v>3</v>
      </c>
      <c r="D43" s="193">
        <v>12</v>
      </c>
      <c r="E43" s="198"/>
      <c r="F43" s="193">
        <f>+E43*D43</f>
        <v>0</v>
      </c>
    </row>
    <row r="44" spans="1:6" ht="12.75">
      <c r="A44" s="195" t="s">
        <v>25</v>
      </c>
      <c r="B44" s="196" t="s">
        <v>264</v>
      </c>
      <c r="C44" s="200" t="s">
        <v>3</v>
      </c>
      <c r="D44" s="193">
        <v>323</v>
      </c>
      <c r="E44" s="198"/>
      <c r="F44" s="193">
        <f>+E44*D44</f>
        <v>0</v>
      </c>
    </row>
    <row r="45" spans="1:6" ht="12.75">
      <c r="A45" s="195" t="s">
        <v>26</v>
      </c>
      <c r="B45" s="196" t="s">
        <v>265</v>
      </c>
      <c r="C45" s="200" t="s">
        <v>3</v>
      </c>
      <c r="D45" s="193">
        <v>220</v>
      </c>
      <c r="E45" s="198"/>
      <c r="F45" s="193">
        <f>+E45*D45</f>
        <v>0</v>
      </c>
    </row>
    <row r="46" spans="1:6" ht="12.75">
      <c r="A46" s="195" t="s">
        <v>27</v>
      </c>
      <c r="B46" s="196" t="s">
        <v>266</v>
      </c>
      <c r="C46" s="200" t="s">
        <v>3</v>
      </c>
      <c r="D46" s="193">
        <v>61</v>
      </c>
      <c r="E46" s="198"/>
      <c r="F46" s="193">
        <f>+D46*E46</f>
        <v>0</v>
      </c>
    </row>
    <row r="47" spans="1:6" ht="12.75">
      <c r="A47" s="192" t="s">
        <v>267</v>
      </c>
      <c r="B47" s="4" t="s">
        <v>268</v>
      </c>
      <c r="C47" s="117"/>
      <c r="D47" s="193"/>
      <c r="E47" s="198"/>
      <c r="F47" s="193"/>
    </row>
    <row r="48" spans="1:6" ht="12.75">
      <c r="A48" s="199" t="s">
        <v>23</v>
      </c>
      <c r="B48" s="196" t="s">
        <v>802</v>
      </c>
      <c r="C48" s="200" t="s">
        <v>237</v>
      </c>
      <c r="D48" s="193">
        <v>3</v>
      </c>
      <c r="E48" s="198"/>
      <c r="F48" s="193">
        <f aca="true" t="shared" si="2" ref="F48:F53">+E48*D48</f>
        <v>0</v>
      </c>
    </row>
    <row r="49" spans="1:6" ht="12.75">
      <c r="A49" s="199" t="s">
        <v>24</v>
      </c>
      <c r="B49" s="196" t="s">
        <v>803</v>
      </c>
      <c r="C49" s="200" t="s">
        <v>237</v>
      </c>
      <c r="D49" s="193">
        <v>2</v>
      </c>
      <c r="E49" s="198"/>
      <c r="F49" s="193">
        <f t="shared" si="2"/>
        <v>0</v>
      </c>
    </row>
    <row r="50" spans="1:6" ht="12.75">
      <c r="A50" s="199" t="s">
        <v>25</v>
      </c>
      <c r="B50" s="203" t="s">
        <v>274</v>
      </c>
      <c r="C50" s="200" t="s">
        <v>237</v>
      </c>
      <c r="D50" s="193">
        <v>3</v>
      </c>
      <c r="E50" s="198"/>
      <c r="F50" s="193">
        <f t="shared" si="2"/>
        <v>0</v>
      </c>
    </row>
    <row r="51" spans="1:6" ht="25.5">
      <c r="A51" s="199" t="s">
        <v>26</v>
      </c>
      <c r="B51" s="196" t="s">
        <v>276</v>
      </c>
      <c r="C51" s="200" t="s">
        <v>237</v>
      </c>
      <c r="D51" s="193">
        <v>3</v>
      </c>
      <c r="E51" s="198"/>
      <c r="F51" s="193">
        <f t="shared" si="2"/>
        <v>0</v>
      </c>
    </row>
    <row r="52" spans="1:6" ht="12.75">
      <c r="A52" s="199" t="s">
        <v>27</v>
      </c>
      <c r="B52" s="196" t="s">
        <v>282</v>
      </c>
      <c r="C52" s="200" t="s">
        <v>237</v>
      </c>
      <c r="D52" s="193">
        <v>2</v>
      </c>
      <c r="E52" s="198"/>
      <c r="F52" s="193">
        <f t="shared" si="2"/>
        <v>0</v>
      </c>
    </row>
    <row r="53" spans="1:6" ht="12.75">
      <c r="A53" s="199" t="s">
        <v>28</v>
      </c>
      <c r="B53" s="196" t="s">
        <v>804</v>
      </c>
      <c r="C53" s="200" t="s">
        <v>6</v>
      </c>
      <c r="D53" s="193">
        <v>2</v>
      </c>
      <c r="E53" s="198"/>
      <c r="F53" s="193">
        <f t="shared" si="2"/>
        <v>0</v>
      </c>
    </row>
    <row r="54" spans="1:6" ht="12.75">
      <c r="A54" s="202" t="s">
        <v>283</v>
      </c>
      <c r="B54" s="144" t="s">
        <v>284</v>
      </c>
      <c r="C54" s="200"/>
      <c r="D54" s="193"/>
      <c r="E54" s="198"/>
      <c r="F54" s="193"/>
    </row>
    <row r="55" spans="1:6" ht="12.75">
      <c r="A55" s="199" t="s">
        <v>23</v>
      </c>
      <c r="B55" s="146" t="s">
        <v>805</v>
      </c>
      <c r="C55" s="200"/>
      <c r="D55" s="193"/>
      <c r="E55" s="198"/>
      <c r="F55" s="193">
        <f>+E55*D55</f>
        <v>0</v>
      </c>
    </row>
    <row r="56" spans="1:6" ht="12.75">
      <c r="A56" s="202" t="s">
        <v>285</v>
      </c>
      <c r="B56" s="144" t="s">
        <v>286</v>
      </c>
      <c r="C56" s="200"/>
      <c r="D56" s="193"/>
      <c r="E56" s="198"/>
      <c r="F56" s="193"/>
    </row>
    <row r="57" spans="1:6" ht="25.5">
      <c r="A57" s="199" t="s">
        <v>23</v>
      </c>
      <c r="B57" s="196" t="s">
        <v>287</v>
      </c>
      <c r="C57" s="200" t="s">
        <v>4</v>
      </c>
      <c r="D57" s="193">
        <v>1</v>
      </c>
      <c r="E57" s="198"/>
      <c r="F57" s="193">
        <f>+E57*D57</f>
        <v>0</v>
      </c>
    </row>
    <row r="58" spans="1:6" ht="12.75">
      <c r="A58" s="202" t="s">
        <v>288</v>
      </c>
      <c r="B58" s="144" t="s">
        <v>289</v>
      </c>
      <c r="C58" s="200"/>
      <c r="D58" s="193"/>
      <c r="E58" s="198"/>
      <c r="F58" s="193"/>
    </row>
    <row r="59" spans="1:6" ht="25.5">
      <c r="A59" s="199" t="s">
        <v>23</v>
      </c>
      <c r="B59" s="196" t="s">
        <v>290</v>
      </c>
      <c r="C59" s="200" t="s">
        <v>4</v>
      </c>
      <c r="D59" s="193">
        <v>1</v>
      </c>
      <c r="E59" s="198"/>
      <c r="F59" s="193">
        <f>+E59*D59</f>
        <v>0</v>
      </c>
    </row>
    <row r="60" spans="1:6" ht="12.75">
      <c r="A60" s="202" t="s">
        <v>291</v>
      </c>
      <c r="B60" s="144" t="s">
        <v>292</v>
      </c>
      <c r="C60" s="200"/>
      <c r="D60" s="193"/>
      <c r="E60" s="198"/>
      <c r="F60" s="193"/>
    </row>
    <row r="61" spans="1:6" ht="12.75">
      <c r="A61" s="199" t="s">
        <v>23</v>
      </c>
      <c r="B61" s="196" t="s">
        <v>806</v>
      </c>
      <c r="C61" s="200" t="s">
        <v>237</v>
      </c>
      <c r="D61" s="193">
        <v>17</v>
      </c>
      <c r="E61" s="198"/>
      <c r="F61" s="193">
        <f>+E61*D61</f>
        <v>0</v>
      </c>
    </row>
    <row r="62" spans="1:6" ht="12.75">
      <c r="A62" s="199" t="s">
        <v>24</v>
      </c>
      <c r="B62" s="196" t="s">
        <v>807</v>
      </c>
      <c r="C62" s="200" t="s">
        <v>237</v>
      </c>
      <c r="D62" s="193">
        <v>2</v>
      </c>
      <c r="E62" s="198"/>
      <c r="F62" s="193">
        <f>+E62*D62</f>
        <v>0</v>
      </c>
    </row>
    <row r="63" spans="1:6" ht="12.75">
      <c r="A63" s="202" t="s">
        <v>293</v>
      </c>
      <c r="B63" s="144" t="s">
        <v>294</v>
      </c>
      <c r="C63" s="200"/>
      <c r="D63" s="193"/>
      <c r="E63" s="198"/>
      <c r="F63" s="193"/>
    </row>
    <row r="64" spans="1:6" ht="25.5">
      <c r="A64" s="199" t="s">
        <v>23</v>
      </c>
      <c r="B64" s="146" t="s">
        <v>256</v>
      </c>
      <c r="C64" s="117" t="s">
        <v>237</v>
      </c>
      <c r="D64" s="193">
        <v>17</v>
      </c>
      <c r="E64" s="198"/>
      <c r="F64" s="193">
        <f>+E64*D64</f>
        <v>0</v>
      </c>
    </row>
    <row r="65" spans="1:6" ht="12.75">
      <c r="A65" s="199" t="s">
        <v>24</v>
      </c>
      <c r="B65" s="196" t="s">
        <v>257</v>
      </c>
      <c r="C65" s="117" t="s">
        <v>4</v>
      </c>
      <c r="D65" s="193">
        <v>1</v>
      </c>
      <c r="E65" s="198"/>
      <c r="F65" s="193">
        <f>+E65*D65</f>
        <v>0</v>
      </c>
    </row>
    <row r="66" spans="1:6" ht="15">
      <c r="A66" s="187" t="s">
        <v>295</v>
      </c>
      <c r="B66" s="188" t="s">
        <v>296</v>
      </c>
      <c r="C66" s="200"/>
      <c r="D66" s="193"/>
      <c r="E66" s="198"/>
      <c r="F66" s="193"/>
    </row>
    <row r="67" spans="1:6" ht="12.75">
      <c r="A67" s="192" t="s">
        <v>527</v>
      </c>
      <c r="B67" s="4" t="s">
        <v>261</v>
      </c>
      <c r="C67" s="117"/>
      <c r="D67" s="193"/>
      <c r="E67" s="198"/>
      <c r="F67" s="193"/>
    </row>
    <row r="68" spans="1:6" ht="12.75">
      <c r="A68" s="192"/>
      <c r="B68" s="4" t="s">
        <v>297</v>
      </c>
      <c r="C68" s="117"/>
      <c r="D68" s="193"/>
      <c r="E68" s="198"/>
      <c r="F68" s="193"/>
    </row>
    <row r="69" spans="1:6" ht="12.75">
      <c r="A69" s="195" t="s">
        <v>23</v>
      </c>
      <c r="B69" s="196" t="s">
        <v>298</v>
      </c>
      <c r="C69" s="200" t="s">
        <v>3</v>
      </c>
      <c r="D69" s="193">
        <v>925</v>
      </c>
      <c r="E69" s="198"/>
      <c r="F69" s="193">
        <f>+E69*D69</f>
        <v>0</v>
      </c>
    </row>
    <row r="70" spans="1:6" ht="12.75">
      <c r="A70" s="199" t="s">
        <v>24</v>
      </c>
      <c r="B70" s="196" t="s">
        <v>808</v>
      </c>
      <c r="C70" s="200" t="s">
        <v>3</v>
      </c>
      <c r="D70" s="193">
        <v>102</v>
      </c>
      <c r="E70" s="198"/>
      <c r="F70" s="193">
        <f>+E70*D70</f>
        <v>0</v>
      </c>
    </row>
    <row r="71" spans="1:6" ht="12.75">
      <c r="A71" s="199" t="s">
        <v>25</v>
      </c>
      <c r="B71" s="196" t="s">
        <v>809</v>
      </c>
      <c r="C71" s="200" t="s">
        <v>3</v>
      </c>
      <c r="D71" s="193">
        <v>61</v>
      </c>
      <c r="E71" s="198"/>
      <c r="F71" s="193">
        <f>+E71*D71</f>
        <v>0</v>
      </c>
    </row>
    <row r="72" spans="1:6" ht="12.75">
      <c r="A72" s="199" t="s">
        <v>26</v>
      </c>
      <c r="B72" s="196" t="s">
        <v>299</v>
      </c>
      <c r="C72" s="200" t="s">
        <v>3</v>
      </c>
      <c r="D72" s="193">
        <v>817</v>
      </c>
      <c r="E72" s="198"/>
      <c r="F72" s="193">
        <f aca="true" t="shared" si="3" ref="F72:F77">+D72*E72</f>
        <v>0</v>
      </c>
    </row>
    <row r="73" spans="1:6" ht="12.75">
      <c r="A73" s="199" t="s">
        <v>27</v>
      </c>
      <c r="B73" s="196" t="s">
        <v>300</v>
      </c>
      <c r="C73" s="200" t="s">
        <v>3</v>
      </c>
      <c r="D73" s="193">
        <v>408</v>
      </c>
      <c r="E73" s="198"/>
      <c r="F73" s="193">
        <f t="shared" si="3"/>
        <v>0</v>
      </c>
    </row>
    <row r="74" spans="1:6" ht="12.75">
      <c r="A74" s="199" t="s">
        <v>28</v>
      </c>
      <c r="B74" s="196" t="s">
        <v>301</v>
      </c>
      <c r="C74" s="200" t="s">
        <v>3</v>
      </c>
      <c r="D74" s="193">
        <v>227</v>
      </c>
      <c r="E74" s="198"/>
      <c r="F74" s="193">
        <f t="shared" si="3"/>
        <v>0</v>
      </c>
    </row>
    <row r="75" spans="1:6" ht="12.75">
      <c r="A75" s="199" t="s">
        <v>30</v>
      </c>
      <c r="B75" s="196" t="s">
        <v>302</v>
      </c>
      <c r="C75" s="200" t="s">
        <v>3</v>
      </c>
      <c r="D75" s="193">
        <v>108</v>
      </c>
      <c r="E75" s="198"/>
      <c r="F75" s="193">
        <f t="shared" si="3"/>
        <v>0</v>
      </c>
    </row>
    <row r="76" spans="1:6" ht="12.75">
      <c r="A76" s="199" t="s">
        <v>31</v>
      </c>
      <c r="B76" s="196" t="s">
        <v>303</v>
      </c>
      <c r="C76" s="200" t="s">
        <v>3</v>
      </c>
      <c r="D76" s="193">
        <v>38</v>
      </c>
      <c r="E76" s="198"/>
      <c r="F76" s="193">
        <f t="shared" si="3"/>
        <v>0</v>
      </c>
    </row>
    <row r="77" spans="1:6" ht="12.75">
      <c r="A77" s="199" t="s">
        <v>32</v>
      </c>
      <c r="B77" s="196" t="s">
        <v>304</v>
      </c>
      <c r="C77" s="200" t="s">
        <v>3</v>
      </c>
      <c r="D77" s="193">
        <v>9</v>
      </c>
      <c r="E77" s="198"/>
      <c r="F77" s="193">
        <f t="shared" si="3"/>
        <v>0</v>
      </c>
    </row>
    <row r="78" spans="1:6" ht="12.75">
      <c r="A78" s="192" t="s">
        <v>528</v>
      </c>
      <c r="B78" s="4" t="s">
        <v>305</v>
      </c>
      <c r="C78" s="117"/>
      <c r="D78" s="193"/>
      <c r="E78" s="198"/>
      <c r="F78" s="193"/>
    </row>
    <row r="79" spans="1:6" ht="12.75">
      <c r="A79" s="195" t="s">
        <v>23</v>
      </c>
      <c r="B79" s="196" t="s">
        <v>306</v>
      </c>
      <c r="C79" s="200" t="s">
        <v>3</v>
      </c>
      <c r="D79" s="193">
        <v>383</v>
      </c>
      <c r="E79" s="198"/>
      <c r="F79" s="193">
        <f>+E79*D79</f>
        <v>0</v>
      </c>
    </row>
    <row r="80" spans="1:6" ht="12.75">
      <c r="A80" s="199" t="s">
        <v>24</v>
      </c>
      <c r="B80" s="196" t="s">
        <v>307</v>
      </c>
      <c r="C80" s="200" t="s">
        <v>4</v>
      </c>
      <c r="D80" s="193">
        <v>1</v>
      </c>
      <c r="E80" s="198"/>
      <c r="F80" s="193">
        <f>+E80*D80</f>
        <v>0</v>
      </c>
    </row>
    <row r="81" spans="1:6" ht="12.75">
      <c r="A81" s="192" t="s">
        <v>308</v>
      </c>
      <c r="B81" s="4" t="s">
        <v>309</v>
      </c>
      <c r="C81" s="117"/>
      <c r="D81" s="193"/>
      <c r="E81" s="198"/>
      <c r="F81" s="193"/>
    </row>
    <row r="82" spans="1:6" ht="12.75">
      <c r="A82" s="195" t="s">
        <v>23</v>
      </c>
      <c r="B82" s="196" t="s">
        <v>310</v>
      </c>
      <c r="C82" s="200" t="s">
        <v>237</v>
      </c>
      <c r="D82" s="193">
        <v>35</v>
      </c>
      <c r="E82" s="198"/>
      <c r="F82" s="193">
        <f>+E82*D82</f>
        <v>0</v>
      </c>
    </row>
    <row r="83" spans="1:6" ht="12.75">
      <c r="A83" s="195" t="s">
        <v>24</v>
      </c>
      <c r="B83" s="196" t="s">
        <v>269</v>
      </c>
      <c r="C83" s="200" t="s">
        <v>237</v>
      </c>
      <c r="D83" s="193">
        <v>28</v>
      </c>
      <c r="E83" s="198"/>
      <c r="F83" s="193">
        <f>+E83*D83</f>
        <v>0</v>
      </c>
    </row>
    <row r="84" spans="1:6" ht="12.75">
      <c r="A84" s="195" t="s">
        <v>25</v>
      </c>
      <c r="B84" s="196" t="s">
        <v>270</v>
      </c>
      <c r="C84" s="200" t="s">
        <v>237</v>
      </c>
      <c r="D84" s="193">
        <v>14</v>
      </c>
      <c r="E84" s="198"/>
      <c r="F84" s="193">
        <f aca="true" t="shared" si="4" ref="F84:F90">+E84*D84</f>
        <v>0</v>
      </c>
    </row>
    <row r="85" spans="1:6" ht="12.75">
      <c r="A85" s="195" t="s">
        <v>26</v>
      </c>
      <c r="B85" s="196" t="s">
        <v>271</v>
      </c>
      <c r="C85" s="200" t="s">
        <v>237</v>
      </c>
      <c r="D85" s="193">
        <v>10</v>
      </c>
      <c r="E85" s="198"/>
      <c r="F85" s="193">
        <f t="shared" si="4"/>
        <v>0</v>
      </c>
    </row>
    <row r="86" spans="1:6" ht="12.75">
      <c r="A86" s="199" t="s">
        <v>27</v>
      </c>
      <c r="B86" s="196" t="s">
        <v>311</v>
      </c>
      <c r="C86" s="200" t="s">
        <v>237</v>
      </c>
      <c r="D86" s="193">
        <v>6</v>
      </c>
      <c r="E86" s="198"/>
      <c r="F86" s="193">
        <f t="shared" si="4"/>
        <v>0</v>
      </c>
    </row>
    <row r="87" spans="1:6" ht="12.75">
      <c r="A87" s="199" t="s">
        <v>28</v>
      </c>
      <c r="B87" s="196" t="s">
        <v>810</v>
      </c>
      <c r="C87" s="200" t="s">
        <v>237</v>
      </c>
      <c r="D87" s="193">
        <v>3</v>
      </c>
      <c r="E87" s="198"/>
      <c r="F87" s="193">
        <f t="shared" si="4"/>
        <v>0</v>
      </c>
    </row>
    <row r="88" spans="1:6" ht="12.75">
      <c r="A88" s="199" t="s">
        <v>30</v>
      </c>
      <c r="B88" s="196" t="s">
        <v>312</v>
      </c>
      <c r="C88" s="200" t="s">
        <v>237</v>
      </c>
      <c r="D88" s="193">
        <v>2</v>
      </c>
      <c r="E88" s="198"/>
      <c r="F88" s="193">
        <f t="shared" si="4"/>
        <v>0</v>
      </c>
    </row>
    <row r="89" spans="1:6" ht="12.75">
      <c r="A89" s="199" t="s">
        <v>31</v>
      </c>
      <c r="B89" s="203" t="s">
        <v>313</v>
      </c>
      <c r="C89" s="200" t="s">
        <v>237</v>
      </c>
      <c r="D89" s="193">
        <v>2</v>
      </c>
      <c r="E89" s="198"/>
      <c r="F89" s="193">
        <f t="shared" si="4"/>
        <v>0</v>
      </c>
    </row>
    <row r="90" spans="1:6" ht="12.75">
      <c r="A90" s="199" t="s">
        <v>32</v>
      </c>
      <c r="B90" s="203" t="s">
        <v>314</v>
      </c>
      <c r="C90" s="200" t="s">
        <v>237</v>
      </c>
      <c r="D90" s="193">
        <v>8</v>
      </c>
      <c r="E90" s="198"/>
      <c r="F90" s="193">
        <f t="shared" si="4"/>
        <v>0</v>
      </c>
    </row>
    <row r="91" spans="1:6" ht="12.75">
      <c r="A91" s="192" t="s">
        <v>315</v>
      </c>
      <c r="B91" s="4" t="s">
        <v>316</v>
      </c>
      <c r="C91" s="117"/>
      <c r="D91" s="193"/>
      <c r="E91" s="198"/>
      <c r="F91" s="193"/>
    </row>
    <row r="92" spans="1:6" ht="12.75">
      <c r="A92" s="204" t="s">
        <v>23</v>
      </c>
      <c r="B92" s="196" t="s">
        <v>811</v>
      </c>
      <c r="C92" s="117" t="s">
        <v>237</v>
      </c>
      <c r="D92" s="193">
        <v>6</v>
      </c>
      <c r="E92" s="198"/>
      <c r="F92" s="193">
        <f>+E92*D92</f>
        <v>0</v>
      </c>
    </row>
    <row r="93" spans="1:6" ht="12.75">
      <c r="A93" s="204" t="s">
        <v>24</v>
      </c>
      <c r="B93" s="196" t="s">
        <v>317</v>
      </c>
      <c r="C93" s="117" t="s">
        <v>237</v>
      </c>
      <c r="D93" s="193">
        <v>3</v>
      </c>
      <c r="E93" s="198"/>
      <c r="F93" s="193">
        <f>+E93*D93</f>
        <v>0</v>
      </c>
    </row>
    <row r="94" spans="1:6" ht="12.75">
      <c r="A94" s="204" t="s">
        <v>25</v>
      </c>
      <c r="B94" s="196" t="s">
        <v>812</v>
      </c>
      <c r="C94" s="117" t="s">
        <v>237</v>
      </c>
      <c r="D94" s="193">
        <v>1</v>
      </c>
      <c r="E94" s="198"/>
      <c r="F94" s="193">
        <f>+E94*D94</f>
        <v>0</v>
      </c>
    </row>
    <row r="95" spans="1:6" ht="12.75">
      <c r="A95" s="199"/>
      <c r="B95" s="144" t="s">
        <v>318</v>
      </c>
      <c r="C95" s="200"/>
      <c r="D95" s="193"/>
      <c r="E95" s="198"/>
      <c r="F95" s="193"/>
    </row>
    <row r="96" spans="1:6" ht="25.5">
      <c r="A96" s="199" t="s">
        <v>26</v>
      </c>
      <c r="B96" s="196" t="s">
        <v>813</v>
      </c>
      <c r="C96" s="117" t="s">
        <v>237</v>
      </c>
      <c r="D96" s="193">
        <v>2</v>
      </c>
      <c r="E96" s="198"/>
      <c r="F96" s="193">
        <f>+E96*D96</f>
        <v>0</v>
      </c>
    </row>
    <row r="97" spans="1:6" ht="12.75">
      <c r="A97" s="199"/>
      <c r="B97" s="146" t="s">
        <v>814</v>
      </c>
      <c r="C97" s="200"/>
      <c r="D97" s="193"/>
      <c r="E97" s="198"/>
      <c r="F97" s="193"/>
    </row>
    <row r="98" spans="1:6" ht="25.5">
      <c r="A98" s="199" t="s">
        <v>27</v>
      </c>
      <c r="B98" s="196" t="s">
        <v>815</v>
      </c>
      <c r="C98" s="200" t="s">
        <v>237</v>
      </c>
      <c r="D98" s="193">
        <v>1</v>
      </c>
      <c r="E98" s="198"/>
      <c r="F98" s="193">
        <f>+E98*D98</f>
        <v>0</v>
      </c>
    </row>
    <row r="99" spans="1:6" ht="25.5">
      <c r="A99" s="199" t="s">
        <v>28</v>
      </c>
      <c r="B99" s="196" t="s">
        <v>816</v>
      </c>
      <c r="C99" s="200" t="s">
        <v>237</v>
      </c>
      <c r="D99" s="193">
        <v>1</v>
      </c>
      <c r="E99" s="198"/>
      <c r="F99" s="193">
        <f>+E99*D99</f>
        <v>0</v>
      </c>
    </row>
    <row r="100" spans="1:6" ht="12.75">
      <c r="A100" s="199"/>
      <c r="B100" s="144" t="s">
        <v>817</v>
      </c>
      <c r="C100" s="200"/>
      <c r="D100" s="193"/>
      <c r="E100" s="198"/>
      <c r="F100" s="193"/>
    </row>
    <row r="101" spans="1:6" ht="12.75">
      <c r="A101" s="199"/>
      <c r="B101" s="146" t="s">
        <v>818</v>
      </c>
      <c r="C101" s="200"/>
      <c r="D101" s="193"/>
      <c r="E101" s="198"/>
      <c r="F101" s="193"/>
    </row>
    <row r="102" spans="1:6" ht="25.5">
      <c r="A102" s="199" t="s">
        <v>30</v>
      </c>
      <c r="B102" s="196" t="s">
        <v>819</v>
      </c>
      <c r="C102" s="117" t="s">
        <v>237</v>
      </c>
      <c r="D102" s="193">
        <v>1</v>
      </c>
      <c r="E102" s="198"/>
      <c r="F102" s="193">
        <f aca="true" t="shared" si="5" ref="F102:F112">+E102*D102</f>
        <v>0</v>
      </c>
    </row>
    <row r="103" spans="1:6" ht="25.5">
      <c r="A103" s="199" t="s">
        <v>31</v>
      </c>
      <c r="B103" s="196" t="s">
        <v>820</v>
      </c>
      <c r="C103" s="117" t="s">
        <v>237</v>
      </c>
      <c r="D103" s="193">
        <v>1</v>
      </c>
      <c r="E103" s="198"/>
      <c r="F103" s="193">
        <f t="shared" si="5"/>
        <v>0</v>
      </c>
    </row>
    <row r="104" spans="1:6" ht="12.75">
      <c r="A104" s="199" t="s">
        <v>32</v>
      </c>
      <c r="B104" s="196" t="s">
        <v>821</v>
      </c>
      <c r="C104" s="117" t="s">
        <v>237</v>
      </c>
      <c r="D104" s="193">
        <v>1</v>
      </c>
      <c r="E104" s="198"/>
      <c r="F104" s="193">
        <f t="shared" si="5"/>
        <v>0</v>
      </c>
    </row>
    <row r="105" spans="1:6" ht="12.75">
      <c r="A105" s="199" t="s">
        <v>243</v>
      </c>
      <c r="B105" s="196" t="s">
        <v>319</v>
      </c>
      <c r="C105" s="117" t="s">
        <v>237</v>
      </c>
      <c r="D105" s="193">
        <v>1</v>
      </c>
      <c r="E105" s="198"/>
      <c r="F105" s="193">
        <f t="shared" si="5"/>
        <v>0</v>
      </c>
    </row>
    <row r="106" spans="1:6" ht="25.5">
      <c r="A106" s="199" t="s">
        <v>272</v>
      </c>
      <c r="B106" s="196" t="s">
        <v>822</v>
      </c>
      <c r="C106" s="117" t="s">
        <v>237</v>
      </c>
      <c r="D106" s="193">
        <v>1</v>
      </c>
      <c r="E106" s="198"/>
      <c r="F106" s="193">
        <f t="shared" si="5"/>
        <v>0</v>
      </c>
    </row>
    <row r="107" spans="1:6" ht="12.75">
      <c r="A107" s="199" t="s">
        <v>273</v>
      </c>
      <c r="B107" s="196" t="s">
        <v>823</v>
      </c>
      <c r="C107" s="117" t="s">
        <v>237</v>
      </c>
      <c r="D107" s="193">
        <v>1</v>
      </c>
      <c r="E107" s="198"/>
      <c r="F107" s="193">
        <f t="shared" si="5"/>
        <v>0</v>
      </c>
    </row>
    <row r="108" spans="1:6" ht="12.75">
      <c r="A108" s="199" t="s">
        <v>275</v>
      </c>
      <c r="B108" s="196" t="s">
        <v>824</v>
      </c>
      <c r="C108" s="117" t="s">
        <v>237</v>
      </c>
      <c r="D108" s="193">
        <v>1</v>
      </c>
      <c r="E108" s="198"/>
      <c r="F108" s="193">
        <f t="shared" si="5"/>
        <v>0</v>
      </c>
    </row>
    <row r="109" spans="1:6" ht="12.75">
      <c r="A109" s="199" t="s">
        <v>277</v>
      </c>
      <c r="B109" s="196" t="s">
        <v>825</v>
      </c>
      <c r="C109" s="117" t="s">
        <v>237</v>
      </c>
      <c r="D109" s="193">
        <v>1</v>
      </c>
      <c r="E109" s="198"/>
      <c r="F109" s="193">
        <f t="shared" si="5"/>
        <v>0</v>
      </c>
    </row>
    <row r="110" spans="1:6" ht="12.75">
      <c r="A110" s="199" t="s">
        <v>278</v>
      </c>
      <c r="B110" s="196" t="s">
        <v>320</v>
      </c>
      <c r="C110" s="117" t="s">
        <v>237</v>
      </c>
      <c r="D110" s="193">
        <v>4</v>
      </c>
      <c r="E110" s="198"/>
      <c r="F110" s="193">
        <f t="shared" si="5"/>
        <v>0</v>
      </c>
    </row>
    <row r="111" spans="1:6" ht="12.75">
      <c r="A111" s="199" t="s">
        <v>279</v>
      </c>
      <c r="B111" s="196" t="s">
        <v>826</v>
      </c>
      <c r="C111" s="117" t="s">
        <v>237</v>
      </c>
      <c r="D111" s="193">
        <v>1</v>
      </c>
      <c r="E111" s="198"/>
      <c r="F111" s="193">
        <f t="shared" si="5"/>
        <v>0</v>
      </c>
    </row>
    <row r="112" spans="1:6" ht="12.75">
      <c r="A112" s="199" t="s">
        <v>280</v>
      </c>
      <c r="B112" s="196" t="s">
        <v>322</v>
      </c>
      <c r="C112" s="117" t="s">
        <v>237</v>
      </c>
      <c r="D112" s="193">
        <v>1</v>
      </c>
      <c r="E112" s="198"/>
      <c r="F112" s="193">
        <f t="shared" si="5"/>
        <v>0</v>
      </c>
    </row>
    <row r="113" spans="1:6" ht="12.75">
      <c r="A113" s="199"/>
      <c r="B113" s="144" t="s">
        <v>827</v>
      </c>
      <c r="C113" s="200"/>
      <c r="D113" s="193"/>
      <c r="E113" s="198"/>
      <c r="F113" s="193"/>
    </row>
    <row r="114" spans="1:6" ht="38.25">
      <c r="A114" s="199" t="s">
        <v>281</v>
      </c>
      <c r="B114" s="196" t="s">
        <v>327</v>
      </c>
      <c r="C114" s="200" t="s">
        <v>4</v>
      </c>
      <c r="D114" s="193">
        <v>1</v>
      </c>
      <c r="E114" s="198"/>
      <c r="F114" s="193">
        <f>+E114*D114</f>
        <v>0</v>
      </c>
    </row>
    <row r="115" spans="1:6" ht="12.75">
      <c r="A115" s="199"/>
      <c r="B115" s="144" t="s">
        <v>328</v>
      </c>
      <c r="C115" s="200"/>
      <c r="D115" s="193"/>
      <c r="E115" s="198"/>
      <c r="F115" s="193"/>
    </row>
    <row r="116" spans="1:6" ht="12.75">
      <c r="A116" s="199"/>
      <c r="B116" s="146" t="s">
        <v>828</v>
      </c>
      <c r="C116" s="200"/>
      <c r="D116" s="193"/>
      <c r="E116" s="198"/>
      <c r="F116" s="193"/>
    </row>
    <row r="117" spans="1:6" ht="12.75">
      <c r="A117" s="202" t="s">
        <v>333</v>
      </c>
      <c r="B117" s="144" t="s">
        <v>334</v>
      </c>
      <c r="C117" s="200"/>
      <c r="D117" s="193"/>
      <c r="E117" s="198"/>
      <c r="F117" s="193"/>
    </row>
    <row r="118" spans="1:6" ht="25.5">
      <c r="A118" s="199" t="s">
        <v>23</v>
      </c>
      <c r="B118" s="146" t="s">
        <v>829</v>
      </c>
      <c r="C118" s="200" t="s">
        <v>4</v>
      </c>
      <c r="D118" s="193">
        <v>1</v>
      </c>
      <c r="E118" s="198"/>
      <c r="F118" s="193">
        <f aca="true" t="shared" si="6" ref="F118:F139">+E118*D118</f>
        <v>0</v>
      </c>
    </row>
    <row r="119" spans="1:6" ht="25.5">
      <c r="A119" s="199" t="s">
        <v>24</v>
      </c>
      <c r="B119" s="196" t="s">
        <v>335</v>
      </c>
      <c r="C119" s="200" t="s">
        <v>237</v>
      </c>
      <c r="D119" s="193">
        <v>133</v>
      </c>
      <c r="E119" s="198"/>
      <c r="F119" s="193">
        <f t="shared" si="6"/>
        <v>0</v>
      </c>
    </row>
    <row r="120" spans="1:6" ht="12.75">
      <c r="A120" s="199" t="s">
        <v>25</v>
      </c>
      <c r="B120" s="196" t="s">
        <v>336</v>
      </c>
      <c r="C120" s="200" t="s">
        <v>237</v>
      </c>
      <c r="D120" s="193">
        <v>4</v>
      </c>
      <c r="E120" s="198"/>
      <c r="F120" s="193">
        <f t="shared" si="6"/>
        <v>0</v>
      </c>
    </row>
    <row r="121" spans="1:6" ht="25.5">
      <c r="A121" s="199" t="s">
        <v>26</v>
      </c>
      <c r="B121" s="196" t="s">
        <v>337</v>
      </c>
      <c r="C121" s="200" t="s">
        <v>237</v>
      </c>
      <c r="D121" s="193">
        <v>129</v>
      </c>
      <c r="E121" s="198"/>
      <c r="F121" s="193">
        <f t="shared" si="6"/>
        <v>0</v>
      </c>
    </row>
    <row r="122" spans="1:6" ht="12.75">
      <c r="A122" s="202" t="s">
        <v>338</v>
      </c>
      <c r="B122" s="144" t="s">
        <v>286</v>
      </c>
      <c r="C122" s="200"/>
      <c r="D122" s="193"/>
      <c r="E122" s="198"/>
      <c r="F122" s="193"/>
    </row>
    <row r="123" spans="1:6" ht="25.5">
      <c r="A123" s="199" t="s">
        <v>23</v>
      </c>
      <c r="B123" s="196" t="s">
        <v>339</v>
      </c>
      <c r="C123" s="200" t="s">
        <v>4</v>
      </c>
      <c r="D123" s="193">
        <v>1</v>
      </c>
      <c r="E123" s="198"/>
      <c r="F123" s="193">
        <f t="shared" si="6"/>
        <v>0</v>
      </c>
    </row>
    <row r="124" spans="1:6" ht="12.75">
      <c r="A124" s="202" t="s">
        <v>830</v>
      </c>
      <c r="B124" s="144" t="s">
        <v>289</v>
      </c>
      <c r="C124" s="200"/>
      <c r="D124" s="193"/>
      <c r="E124" s="198"/>
      <c r="F124" s="193"/>
    </row>
    <row r="125" spans="1:6" ht="25.5">
      <c r="A125" s="199" t="s">
        <v>23</v>
      </c>
      <c r="B125" s="196" t="s">
        <v>290</v>
      </c>
      <c r="C125" s="200" t="s">
        <v>4</v>
      </c>
      <c r="D125" s="193">
        <v>1</v>
      </c>
      <c r="E125" s="198"/>
      <c r="F125" s="193">
        <f t="shared" si="6"/>
        <v>0</v>
      </c>
    </row>
    <row r="126" spans="1:6" ht="12.75">
      <c r="A126" s="202" t="s">
        <v>831</v>
      </c>
      <c r="B126" s="144" t="s">
        <v>340</v>
      </c>
      <c r="C126" s="200"/>
      <c r="D126" s="193"/>
      <c r="E126" s="198"/>
      <c r="F126" s="193"/>
    </row>
    <row r="127" spans="1:6" ht="12.75">
      <c r="A127" s="199" t="s">
        <v>23</v>
      </c>
      <c r="B127" s="196" t="s">
        <v>832</v>
      </c>
      <c r="C127" s="200" t="s">
        <v>237</v>
      </c>
      <c r="D127" s="193">
        <v>66</v>
      </c>
      <c r="E127" s="198"/>
      <c r="F127" s="193">
        <f t="shared" si="6"/>
        <v>0</v>
      </c>
    </row>
    <row r="128" spans="1:6" ht="12.75">
      <c r="A128" s="202" t="s">
        <v>833</v>
      </c>
      <c r="B128" s="144" t="s">
        <v>341</v>
      </c>
      <c r="C128" s="200"/>
      <c r="D128" s="193"/>
      <c r="E128" s="198"/>
      <c r="F128" s="193"/>
    </row>
    <row r="129" spans="1:6" ht="25.5">
      <c r="A129" s="199" t="s">
        <v>23</v>
      </c>
      <c r="B129" s="146" t="s">
        <v>256</v>
      </c>
      <c r="C129" s="117" t="s">
        <v>237</v>
      </c>
      <c r="D129" s="193">
        <v>66</v>
      </c>
      <c r="E129" s="198"/>
      <c r="F129" s="193">
        <f t="shared" si="6"/>
        <v>0</v>
      </c>
    </row>
    <row r="130" spans="1:6" ht="12.75">
      <c r="A130" s="199" t="s">
        <v>24</v>
      </c>
      <c r="B130" s="196" t="s">
        <v>257</v>
      </c>
      <c r="C130" s="117" t="s">
        <v>4</v>
      </c>
      <c r="D130" s="193">
        <v>1</v>
      </c>
      <c r="E130" s="198"/>
      <c r="F130" s="193">
        <f t="shared" si="6"/>
        <v>0</v>
      </c>
    </row>
    <row r="131" spans="1:6" ht="12.75">
      <c r="A131" s="202" t="s">
        <v>342</v>
      </c>
      <c r="B131" s="144" t="s">
        <v>343</v>
      </c>
      <c r="C131" s="200"/>
      <c r="D131" s="193"/>
      <c r="E131" s="198"/>
      <c r="F131" s="193"/>
    </row>
    <row r="132" spans="1:6" ht="25.5">
      <c r="A132" s="199" t="s">
        <v>23</v>
      </c>
      <c r="B132" s="196" t="s">
        <v>344</v>
      </c>
      <c r="C132" s="200" t="s">
        <v>4</v>
      </c>
      <c r="D132" s="193">
        <v>1</v>
      </c>
      <c r="E132" s="198"/>
      <c r="F132" s="193">
        <f t="shared" si="6"/>
        <v>0</v>
      </c>
    </row>
    <row r="133" spans="1:6" ht="38.25" customHeight="1">
      <c r="A133" s="199" t="s">
        <v>24</v>
      </c>
      <c r="B133" s="196" t="s">
        <v>834</v>
      </c>
      <c r="C133" s="200" t="s">
        <v>4</v>
      </c>
      <c r="D133" s="193">
        <v>1</v>
      </c>
      <c r="E133" s="198"/>
      <c r="F133" s="193">
        <f t="shared" si="6"/>
        <v>0</v>
      </c>
    </row>
    <row r="134" spans="1:6" ht="38.25">
      <c r="A134" s="199" t="s">
        <v>25</v>
      </c>
      <c r="B134" s="196" t="s">
        <v>835</v>
      </c>
      <c r="C134" s="200" t="s">
        <v>345</v>
      </c>
      <c r="D134" s="193">
        <v>1130</v>
      </c>
      <c r="E134" s="198"/>
      <c r="F134" s="193">
        <f t="shared" si="6"/>
        <v>0</v>
      </c>
    </row>
    <row r="135" spans="1:6" ht="25.5">
      <c r="A135" s="199" t="s">
        <v>26</v>
      </c>
      <c r="B135" s="196" t="s">
        <v>346</v>
      </c>
      <c r="C135" s="200" t="s">
        <v>345</v>
      </c>
      <c r="D135" s="193">
        <v>35</v>
      </c>
      <c r="E135" s="198"/>
      <c r="F135" s="193">
        <f t="shared" si="6"/>
        <v>0</v>
      </c>
    </row>
    <row r="136" spans="1:6" ht="12.75">
      <c r="A136" s="202" t="s">
        <v>347</v>
      </c>
      <c r="B136" s="144" t="s">
        <v>348</v>
      </c>
      <c r="C136" s="200"/>
      <c r="D136" s="193"/>
      <c r="E136" s="198"/>
      <c r="F136" s="193"/>
    </row>
    <row r="137" spans="1:6" ht="25.5">
      <c r="A137" s="199" t="s">
        <v>23</v>
      </c>
      <c r="B137" s="196" t="s">
        <v>349</v>
      </c>
      <c r="C137" s="200" t="s">
        <v>237</v>
      </c>
      <c r="D137" s="193">
        <v>11</v>
      </c>
      <c r="E137" s="198"/>
      <c r="F137" s="193">
        <f t="shared" si="6"/>
        <v>0</v>
      </c>
    </row>
    <row r="138" spans="1:6" ht="12.75">
      <c r="A138" s="199" t="s">
        <v>24</v>
      </c>
      <c r="B138" s="196" t="s">
        <v>350</v>
      </c>
      <c r="C138" s="200" t="s">
        <v>4</v>
      </c>
      <c r="D138" s="193">
        <v>1</v>
      </c>
      <c r="E138" s="198"/>
      <c r="F138" s="193">
        <f t="shared" si="6"/>
        <v>0</v>
      </c>
    </row>
    <row r="139" spans="1:6" ht="12.75">
      <c r="A139" s="199" t="s">
        <v>25</v>
      </c>
      <c r="B139" s="196" t="s">
        <v>351</v>
      </c>
      <c r="C139" s="200" t="s">
        <v>4</v>
      </c>
      <c r="D139" s="193">
        <v>1</v>
      </c>
      <c r="E139" s="198"/>
      <c r="F139" s="193">
        <f t="shared" si="6"/>
        <v>0</v>
      </c>
    </row>
    <row r="140" spans="1:6" ht="15">
      <c r="A140" s="187" t="s">
        <v>352</v>
      </c>
      <c r="B140" s="188" t="s">
        <v>353</v>
      </c>
      <c r="C140" s="200"/>
      <c r="D140" s="193"/>
      <c r="E140" s="198"/>
      <c r="F140" s="193"/>
    </row>
    <row r="141" spans="1:6" ht="12.75">
      <c r="A141" s="192" t="s">
        <v>354</v>
      </c>
      <c r="B141" s="4" t="s">
        <v>355</v>
      </c>
      <c r="C141" s="200"/>
      <c r="D141" s="193"/>
      <c r="E141" s="198"/>
      <c r="F141" s="193"/>
    </row>
    <row r="142" spans="1:6" ht="38.25">
      <c r="A142" s="199" t="s">
        <v>23</v>
      </c>
      <c r="B142" s="196" t="s">
        <v>356</v>
      </c>
      <c r="C142" s="200" t="s">
        <v>6</v>
      </c>
      <c r="D142" s="193">
        <v>6</v>
      </c>
      <c r="E142" s="198"/>
      <c r="F142" s="193">
        <f>+E142*D142</f>
        <v>0</v>
      </c>
    </row>
    <row r="143" spans="1:6" ht="24.75" customHeight="1">
      <c r="A143" s="199" t="s">
        <v>24</v>
      </c>
      <c r="B143" s="196" t="s">
        <v>836</v>
      </c>
      <c r="C143" s="200" t="s">
        <v>6</v>
      </c>
      <c r="D143" s="193">
        <v>19</v>
      </c>
      <c r="E143" s="198"/>
      <c r="F143" s="193">
        <f>+E143*D143</f>
        <v>0</v>
      </c>
    </row>
    <row r="144" spans="1:6" ht="25.5" customHeight="1">
      <c r="A144" s="199" t="s">
        <v>25</v>
      </c>
      <c r="B144" s="196" t="s">
        <v>357</v>
      </c>
      <c r="C144" s="200" t="s">
        <v>6</v>
      </c>
      <c r="D144" s="193">
        <v>6</v>
      </c>
      <c r="E144" s="198"/>
      <c r="F144" s="193">
        <f>+E144*D144</f>
        <v>0</v>
      </c>
    </row>
    <row r="145" spans="1:6" ht="12.75">
      <c r="A145" s="202" t="s">
        <v>358</v>
      </c>
      <c r="B145" s="144" t="s">
        <v>359</v>
      </c>
      <c r="C145" s="200"/>
      <c r="D145" s="193"/>
      <c r="E145" s="198"/>
      <c r="F145" s="193"/>
    </row>
    <row r="146" spans="1:6" ht="12.75">
      <c r="A146" s="199" t="s">
        <v>23</v>
      </c>
      <c r="B146" s="196" t="s">
        <v>837</v>
      </c>
      <c r="C146" s="200" t="s">
        <v>6</v>
      </c>
      <c r="D146" s="193">
        <v>25</v>
      </c>
      <c r="E146" s="198"/>
      <c r="F146" s="193">
        <f>+E146*D146</f>
        <v>0</v>
      </c>
    </row>
    <row r="147" spans="1:6" ht="25.5">
      <c r="A147" s="199" t="s">
        <v>24</v>
      </c>
      <c r="B147" s="196" t="s">
        <v>838</v>
      </c>
      <c r="C147" s="200" t="s">
        <v>6</v>
      </c>
      <c r="D147" s="193">
        <v>7</v>
      </c>
      <c r="E147" s="198"/>
      <c r="F147" s="193">
        <f>+E147*D147</f>
        <v>0</v>
      </c>
    </row>
    <row r="148" spans="1:6" ht="12.75">
      <c r="A148" s="202" t="s">
        <v>360</v>
      </c>
      <c r="B148" s="144" t="s">
        <v>361</v>
      </c>
      <c r="C148" s="200"/>
      <c r="D148" s="193"/>
      <c r="E148" s="198"/>
      <c r="F148" s="109" t="s">
        <v>61</v>
      </c>
    </row>
    <row r="149" spans="1:6" ht="12.75">
      <c r="A149" s="199" t="s">
        <v>23</v>
      </c>
      <c r="B149" s="196" t="s">
        <v>362</v>
      </c>
      <c r="C149" s="200" t="s">
        <v>6</v>
      </c>
      <c r="D149" s="193">
        <v>8</v>
      </c>
      <c r="E149" s="198"/>
      <c r="F149" s="193">
        <f>+E149*D149</f>
        <v>0</v>
      </c>
    </row>
    <row r="150" spans="1:6" ht="12.75">
      <c r="A150" s="199" t="s">
        <v>24</v>
      </c>
      <c r="B150" s="196" t="s">
        <v>363</v>
      </c>
      <c r="C150" s="200" t="s">
        <v>6</v>
      </c>
      <c r="D150" s="193">
        <v>1</v>
      </c>
      <c r="E150" s="198"/>
      <c r="F150" s="193">
        <f>+E150*D150</f>
        <v>0</v>
      </c>
    </row>
    <row r="151" spans="1:6" ht="12.75">
      <c r="A151" s="202" t="s">
        <v>364</v>
      </c>
      <c r="B151" s="144" t="s">
        <v>365</v>
      </c>
      <c r="C151" s="200"/>
      <c r="D151" s="193"/>
      <c r="E151" s="198"/>
      <c r="F151" s="193"/>
    </row>
    <row r="152" spans="1:6" ht="12.75">
      <c r="A152" s="199" t="s">
        <v>23</v>
      </c>
      <c r="B152" s="196" t="s">
        <v>366</v>
      </c>
      <c r="C152" s="200" t="s">
        <v>6</v>
      </c>
      <c r="D152" s="193">
        <v>7</v>
      </c>
      <c r="E152" s="198"/>
      <c r="F152" s="193">
        <f>+E152*D152</f>
        <v>0</v>
      </c>
    </row>
    <row r="153" spans="1:6" ht="12.75">
      <c r="A153" s="202" t="s">
        <v>367</v>
      </c>
      <c r="B153" s="144" t="s">
        <v>839</v>
      </c>
      <c r="C153" s="200"/>
      <c r="D153" s="193"/>
      <c r="E153" s="198"/>
      <c r="F153" s="193"/>
    </row>
    <row r="154" spans="1:6" ht="25.5">
      <c r="A154" s="199" t="s">
        <v>23</v>
      </c>
      <c r="B154" s="196" t="s">
        <v>840</v>
      </c>
      <c r="C154" s="200" t="s">
        <v>6</v>
      </c>
      <c r="D154" s="193">
        <v>2</v>
      </c>
      <c r="E154" s="198"/>
      <c r="F154" s="193">
        <f>+E154*D154</f>
        <v>0</v>
      </c>
    </row>
    <row r="155" spans="1:6" ht="12.75">
      <c r="A155" s="202" t="s">
        <v>841</v>
      </c>
      <c r="B155" s="144" t="s">
        <v>842</v>
      </c>
      <c r="C155" s="200"/>
      <c r="D155" s="193"/>
      <c r="E155" s="198"/>
      <c r="F155" s="193"/>
    </row>
    <row r="156" spans="1:6" ht="12.75">
      <c r="A156" s="199" t="s">
        <v>23</v>
      </c>
      <c r="B156" s="196" t="s">
        <v>842</v>
      </c>
      <c r="C156" s="200" t="s">
        <v>6</v>
      </c>
      <c r="D156" s="193">
        <v>2</v>
      </c>
      <c r="E156" s="198"/>
      <c r="F156" s="193">
        <f>+E156*D156</f>
        <v>0</v>
      </c>
    </row>
    <row r="157" spans="1:6" ht="15">
      <c r="A157" s="187" t="s">
        <v>368</v>
      </c>
      <c r="B157" s="188" t="s">
        <v>369</v>
      </c>
      <c r="C157" s="117"/>
      <c r="D157" s="193"/>
      <c r="E157" s="198"/>
      <c r="F157" s="193"/>
    </row>
    <row r="158" spans="1:6" ht="12.75">
      <c r="A158" s="192" t="s">
        <v>370</v>
      </c>
      <c r="B158" s="4" t="s">
        <v>371</v>
      </c>
      <c r="C158" s="117"/>
      <c r="D158" s="193"/>
      <c r="E158" s="198"/>
      <c r="F158" s="193"/>
    </row>
    <row r="159" spans="1:6" ht="12.75">
      <c r="A159" s="195" t="s">
        <v>23</v>
      </c>
      <c r="B159" s="196" t="s">
        <v>843</v>
      </c>
      <c r="C159" s="200"/>
      <c r="D159" s="193"/>
      <c r="E159" s="198"/>
      <c r="F159" s="193">
        <f>+E159*D159</f>
        <v>0</v>
      </c>
    </row>
    <row r="160" spans="1:6" ht="12.75">
      <c r="A160" s="192" t="s">
        <v>372</v>
      </c>
      <c r="B160" s="4" t="s">
        <v>373</v>
      </c>
      <c r="C160" s="200"/>
      <c r="D160" s="193"/>
      <c r="E160" s="198"/>
      <c r="F160" s="193"/>
    </row>
    <row r="161" spans="1:6" ht="12.75">
      <c r="A161" s="192"/>
      <c r="B161" s="4" t="s">
        <v>374</v>
      </c>
      <c r="C161" s="200"/>
      <c r="D161" s="193"/>
      <c r="E161" s="198"/>
      <c r="F161" s="193"/>
    </row>
    <row r="162" spans="1:6" ht="12.75">
      <c r="A162" s="199" t="s">
        <v>23</v>
      </c>
      <c r="B162" s="196" t="s">
        <v>375</v>
      </c>
      <c r="C162" s="200" t="s">
        <v>3</v>
      </c>
      <c r="D162" s="193">
        <v>26</v>
      </c>
      <c r="E162" s="198"/>
      <c r="F162" s="193">
        <f>+E162*D162</f>
        <v>0</v>
      </c>
    </row>
    <row r="163" spans="1:6" ht="12.75">
      <c r="A163" s="192"/>
      <c r="B163" s="4" t="s">
        <v>377</v>
      </c>
      <c r="C163" s="200"/>
      <c r="D163" s="193"/>
      <c r="E163" s="198"/>
      <c r="F163" s="193"/>
    </row>
    <row r="164" spans="1:6" ht="12.75">
      <c r="A164" s="199" t="s">
        <v>25</v>
      </c>
      <c r="B164" s="196" t="s">
        <v>378</v>
      </c>
      <c r="C164" s="200" t="s">
        <v>3</v>
      </c>
      <c r="D164" s="193">
        <v>1191</v>
      </c>
      <c r="E164" s="198"/>
      <c r="F164" s="193">
        <f aca="true" t="shared" si="7" ref="F164:F170">+E164*D164</f>
        <v>0</v>
      </c>
    </row>
    <row r="165" spans="1:6" ht="12.75">
      <c r="A165" s="199" t="s">
        <v>26</v>
      </c>
      <c r="B165" s="196" t="s">
        <v>379</v>
      </c>
      <c r="C165" s="200" t="s">
        <v>3</v>
      </c>
      <c r="D165" s="193">
        <v>111</v>
      </c>
      <c r="E165" s="198"/>
      <c r="F165" s="193">
        <f t="shared" si="7"/>
        <v>0</v>
      </c>
    </row>
    <row r="166" spans="1:6" ht="12.75">
      <c r="A166" s="199" t="s">
        <v>27</v>
      </c>
      <c r="B166" s="196" t="s">
        <v>380</v>
      </c>
      <c r="C166" s="200" t="s">
        <v>3</v>
      </c>
      <c r="D166" s="193">
        <v>122</v>
      </c>
      <c r="E166" s="198"/>
      <c r="F166" s="193">
        <f t="shared" si="7"/>
        <v>0</v>
      </c>
    </row>
    <row r="167" spans="1:6" ht="12.75">
      <c r="A167" s="199" t="s">
        <v>28</v>
      </c>
      <c r="B167" s="196" t="s">
        <v>381</v>
      </c>
      <c r="C167" s="200" t="s">
        <v>3</v>
      </c>
      <c r="D167" s="193">
        <v>123</v>
      </c>
      <c r="E167" s="198"/>
      <c r="F167" s="193">
        <f t="shared" si="7"/>
        <v>0</v>
      </c>
    </row>
    <row r="168" spans="1:6" ht="12.75">
      <c r="A168" s="199" t="s">
        <v>30</v>
      </c>
      <c r="B168" s="196" t="s">
        <v>382</v>
      </c>
      <c r="C168" s="200" t="s">
        <v>3</v>
      </c>
      <c r="D168" s="193">
        <v>235</v>
      </c>
      <c r="E168" s="198"/>
      <c r="F168" s="193">
        <f t="shared" si="7"/>
        <v>0</v>
      </c>
    </row>
    <row r="169" spans="1:6" ht="12.75">
      <c r="A169" s="199" t="s">
        <v>31</v>
      </c>
      <c r="B169" s="196" t="s">
        <v>375</v>
      </c>
      <c r="C169" s="200" t="s">
        <v>3</v>
      </c>
      <c r="D169" s="193">
        <v>65</v>
      </c>
      <c r="E169" s="198"/>
      <c r="F169" s="193">
        <f t="shared" si="7"/>
        <v>0</v>
      </c>
    </row>
    <row r="170" spans="1:6" ht="12.75">
      <c r="A170" s="199" t="s">
        <v>32</v>
      </c>
      <c r="B170" s="196" t="s">
        <v>376</v>
      </c>
      <c r="C170" s="200" t="s">
        <v>3</v>
      </c>
      <c r="D170" s="193">
        <v>66</v>
      </c>
      <c r="E170" s="198"/>
      <c r="F170" s="193">
        <f t="shared" si="7"/>
        <v>0</v>
      </c>
    </row>
    <row r="171" spans="1:6" ht="12.75">
      <c r="A171" s="192" t="s">
        <v>383</v>
      </c>
      <c r="B171" s="4" t="s">
        <v>384</v>
      </c>
      <c r="C171" s="200"/>
      <c r="D171" s="193"/>
      <c r="E171" s="198"/>
      <c r="F171" s="193"/>
    </row>
    <row r="172" spans="1:6" ht="12.75">
      <c r="A172" s="199" t="s">
        <v>23</v>
      </c>
      <c r="B172" s="196" t="s">
        <v>385</v>
      </c>
      <c r="C172" s="200" t="s">
        <v>6</v>
      </c>
      <c r="D172" s="193">
        <v>505</v>
      </c>
      <c r="E172" s="198"/>
      <c r="F172" s="193">
        <f>+E172*D172</f>
        <v>0</v>
      </c>
    </row>
    <row r="173" spans="1:6" ht="12.75">
      <c r="A173" s="192" t="s">
        <v>386</v>
      </c>
      <c r="B173" s="4" t="s">
        <v>387</v>
      </c>
      <c r="C173" s="200"/>
      <c r="D173" s="193"/>
      <c r="E173" s="198"/>
      <c r="F173" s="193"/>
    </row>
    <row r="174" spans="1:6" ht="12.75">
      <c r="A174" s="199" t="s">
        <v>23</v>
      </c>
      <c r="B174" s="196" t="s">
        <v>388</v>
      </c>
      <c r="C174" s="200" t="s">
        <v>4</v>
      </c>
      <c r="D174" s="193">
        <v>1</v>
      </c>
      <c r="E174" s="198"/>
      <c r="F174" s="193">
        <f>+E174*D174</f>
        <v>0</v>
      </c>
    </row>
    <row r="175" spans="1:6" ht="12.75">
      <c r="A175" s="192" t="s">
        <v>389</v>
      </c>
      <c r="B175" s="4" t="s">
        <v>390</v>
      </c>
      <c r="C175" s="200"/>
      <c r="D175" s="193"/>
      <c r="E175" s="198"/>
      <c r="F175" s="193"/>
    </row>
    <row r="176" spans="1:6" ht="12.75">
      <c r="A176" s="199" t="s">
        <v>23</v>
      </c>
      <c r="B176" s="196" t="s">
        <v>391</v>
      </c>
      <c r="C176" s="117" t="s">
        <v>6</v>
      </c>
      <c r="D176" s="193">
        <v>14</v>
      </c>
      <c r="E176" s="198"/>
      <c r="F176" s="193">
        <f>+E176*D176</f>
        <v>0</v>
      </c>
    </row>
    <row r="177" spans="1:6" ht="12.75">
      <c r="A177" s="199" t="s">
        <v>24</v>
      </c>
      <c r="B177" s="196" t="s">
        <v>392</v>
      </c>
      <c r="C177" s="117" t="s">
        <v>6</v>
      </c>
      <c r="D177" s="193">
        <v>25</v>
      </c>
      <c r="E177" s="198"/>
      <c r="F177" s="193">
        <f>+E177*D177</f>
        <v>0</v>
      </c>
    </row>
    <row r="178" spans="1:6" ht="12.75">
      <c r="A178" s="202" t="s">
        <v>393</v>
      </c>
      <c r="B178" s="144" t="s">
        <v>394</v>
      </c>
      <c r="C178" s="200"/>
      <c r="D178" s="193"/>
      <c r="E178" s="198"/>
      <c r="F178" s="193"/>
    </row>
    <row r="179" spans="1:6" ht="12.75">
      <c r="A179" s="199" t="s">
        <v>23</v>
      </c>
      <c r="B179" s="196" t="s">
        <v>395</v>
      </c>
      <c r="C179" s="200" t="s">
        <v>237</v>
      </c>
      <c r="D179" s="193">
        <v>24</v>
      </c>
      <c r="E179" s="198"/>
      <c r="F179" s="193">
        <f>+E179*D179</f>
        <v>0</v>
      </c>
    </row>
    <row r="180" spans="1:6" ht="12.75">
      <c r="A180" s="199" t="s">
        <v>24</v>
      </c>
      <c r="B180" s="196" t="s">
        <v>396</v>
      </c>
      <c r="C180" s="200" t="s">
        <v>237</v>
      </c>
      <c r="D180" s="193">
        <v>4</v>
      </c>
      <c r="E180" s="198"/>
      <c r="F180" s="193">
        <f>+E180*D180</f>
        <v>0</v>
      </c>
    </row>
    <row r="181" spans="1:6" ht="12.75">
      <c r="A181" s="202" t="s">
        <v>397</v>
      </c>
      <c r="B181" s="144" t="s">
        <v>398</v>
      </c>
      <c r="C181" s="200"/>
      <c r="D181" s="193"/>
      <c r="E181" s="198"/>
      <c r="F181" s="193"/>
    </row>
    <row r="182" spans="1:6" ht="25.5" customHeight="1">
      <c r="A182" s="199" t="s">
        <v>23</v>
      </c>
      <c r="B182" s="146" t="s">
        <v>256</v>
      </c>
      <c r="C182" s="117" t="s">
        <v>237</v>
      </c>
      <c r="D182" s="193">
        <v>28</v>
      </c>
      <c r="E182" s="198"/>
      <c r="F182" s="193">
        <f aca="true" t="shared" si="8" ref="F182:F189">+E182*D182</f>
        <v>0</v>
      </c>
    </row>
    <row r="183" spans="1:6" ht="12.75">
      <c r="A183" s="199" t="s">
        <v>24</v>
      </c>
      <c r="B183" s="196" t="s">
        <v>257</v>
      </c>
      <c r="C183" s="117" t="s">
        <v>4</v>
      </c>
      <c r="D183" s="193">
        <v>1</v>
      </c>
      <c r="E183" s="198"/>
      <c r="F183" s="193">
        <f t="shared" si="8"/>
        <v>0</v>
      </c>
    </row>
    <row r="184" spans="1:6" ht="12.75">
      <c r="A184" s="202" t="s">
        <v>399</v>
      </c>
      <c r="B184" s="144" t="s">
        <v>400</v>
      </c>
      <c r="C184" s="200"/>
      <c r="D184" s="193"/>
      <c r="E184" s="198"/>
      <c r="F184" s="193"/>
    </row>
    <row r="185" spans="1:6" ht="25.5">
      <c r="A185" s="199" t="s">
        <v>23</v>
      </c>
      <c r="B185" s="196" t="s">
        <v>401</v>
      </c>
      <c r="C185" s="200" t="s">
        <v>237</v>
      </c>
      <c r="D185" s="193">
        <v>505</v>
      </c>
      <c r="E185" s="198"/>
      <c r="F185" s="193">
        <f t="shared" si="8"/>
        <v>0</v>
      </c>
    </row>
    <row r="186" spans="1:6" ht="25.5">
      <c r="A186" s="199" t="s">
        <v>24</v>
      </c>
      <c r="B186" s="196" t="s">
        <v>402</v>
      </c>
      <c r="C186" s="200" t="s">
        <v>237</v>
      </c>
      <c r="D186" s="193">
        <v>28</v>
      </c>
      <c r="E186" s="198"/>
      <c r="F186" s="193">
        <f>+E186*D186</f>
        <v>0</v>
      </c>
    </row>
    <row r="187" spans="1:6" ht="25.5">
      <c r="A187" s="199" t="s">
        <v>25</v>
      </c>
      <c r="B187" s="196" t="s">
        <v>844</v>
      </c>
      <c r="C187" s="200" t="s">
        <v>237</v>
      </c>
      <c r="D187" s="193">
        <v>3</v>
      </c>
      <c r="E187" s="198"/>
      <c r="F187" s="193">
        <f>+E187*D187</f>
        <v>0</v>
      </c>
    </row>
    <row r="188" spans="1:6" ht="12.75">
      <c r="A188" s="199" t="s">
        <v>26</v>
      </c>
      <c r="B188" s="196" t="s">
        <v>845</v>
      </c>
      <c r="C188" s="200" t="s">
        <v>237</v>
      </c>
      <c r="D188" s="193">
        <v>14</v>
      </c>
      <c r="E188" s="198"/>
      <c r="F188" s="193">
        <f>+E188*D188</f>
        <v>0</v>
      </c>
    </row>
    <row r="189" spans="1:6" ht="25.5">
      <c r="A189" s="199" t="s">
        <v>27</v>
      </c>
      <c r="B189" s="196" t="s">
        <v>846</v>
      </c>
      <c r="C189" s="200" t="s">
        <v>237</v>
      </c>
      <c r="D189" s="193">
        <v>4</v>
      </c>
      <c r="E189" s="198"/>
      <c r="F189" s="193">
        <f t="shared" si="8"/>
        <v>0</v>
      </c>
    </row>
    <row r="190" spans="1:6" ht="12.75">
      <c r="A190" s="202" t="s">
        <v>403</v>
      </c>
      <c r="B190" s="144" t="s">
        <v>404</v>
      </c>
      <c r="C190" s="200"/>
      <c r="D190" s="193"/>
      <c r="E190" s="198"/>
      <c r="F190" s="193"/>
    </row>
    <row r="191" spans="1:6" ht="12.75">
      <c r="A191" s="199"/>
      <c r="B191" s="144" t="s">
        <v>405</v>
      </c>
      <c r="C191" s="200"/>
      <c r="D191" s="193"/>
      <c r="E191" s="198"/>
      <c r="F191" s="193"/>
    </row>
    <row r="192" spans="1:6" ht="12.75">
      <c r="A192" s="199" t="s">
        <v>23</v>
      </c>
      <c r="B192" s="196" t="s">
        <v>406</v>
      </c>
      <c r="C192" s="200" t="s">
        <v>237</v>
      </c>
      <c r="D192" s="193">
        <v>1</v>
      </c>
      <c r="E192" s="198"/>
      <c r="F192" s="193">
        <f>+E192*D192</f>
        <v>0</v>
      </c>
    </row>
    <row r="193" spans="1:6" ht="38.25">
      <c r="A193" s="199" t="s">
        <v>24</v>
      </c>
      <c r="B193" s="196" t="s">
        <v>847</v>
      </c>
      <c r="C193" s="200" t="s">
        <v>237</v>
      </c>
      <c r="D193" s="193">
        <v>1</v>
      </c>
      <c r="E193" s="198"/>
      <c r="F193" s="193">
        <f>+E193*D193</f>
        <v>0</v>
      </c>
    </row>
    <row r="194" spans="1:6" ht="25.5">
      <c r="A194" s="199" t="s">
        <v>25</v>
      </c>
      <c r="B194" s="196" t="s">
        <v>848</v>
      </c>
      <c r="C194" s="200" t="s">
        <v>237</v>
      </c>
      <c r="D194" s="193">
        <v>4</v>
      </c>
      <c r="E194" s="198"/>
      <c r="F194" s="193">
        <f>+E194*D194</f>
        <v>0</v>
      </c>
    </row>
    <row r="195" spans="1:6" ht="12.75">
      <c r="A195" s="199"/>
      <c r="B195" s="144" t="s">
        <v>407</v>
      </c>
      <c r="C195" s="200"/>
      <c r="D195" s="193"/>
      <c r="E195" s="198"/>
      <c r="F195" s="193"/>
    </row>
    <row r="196" spans="1:6" ht="12.75">
      <c r="A196" s="199" t="s">
        <v>26</v>
      </c>
      <c r="B196" s="196" t="s">
        <v>849</v>
      </c>
      <c r="C196" s="200"/>
      <c r="D196" s="193"/>
      <c r="E196" s="198"/>
      <c r="F196" s="193"/>
    </row>
    <row r="197" spans="1:6" ht="12.75">
      <c r="A197" s="199"/>
      <c r="B197" s="144" t="s">
        <v>408</v>
      </c>
      <c r="C197" s="200"/>
      <c r="D197" s="193"/>
      <c r="E197" s="198"/>
      <c r="F197" s="193"/>
    </row>
    <row r="198" spans="1:6" ht="12.75">
      <c r="A198" s="199" t="s">
        <v>27</v>
      </c>
      <c r="B198" s="196" t="s">
        <v>409</v>
      </c>
      <c r="C198" s="200" t="s">
        <v>237</v>
      </c>
      <c r="D198" s="193">
        <v>6</v>
      </c>
      <c r="E198" s="198"/>
      <c r="F198" s="193">
        <f>+E198*D198</f>
        <v>0</v>
      </c>
    </row>
    <row r="199" spans="1:6" ht="12.75">
      <c r="A199" s="199"/>
      <c r="B199" s="144" t="s">
        <v>410</v>
      </c>
      <c r="C199" s="200"/>
      <c r="D199" s="193"/>
      <c r="E199" s="198"/>
      <c r="F199" s="193"/>
    </row>
    <row r="200" spans="1:6" ht="12.75">
      <c r="A200" s="199" t="s">
        <v>28</v>
      </c>
      <c r="B200" s="146" t="s">
        <v>850</v>
      </c>
      <c r="C200" s="200" t="s">
        <v>237</v>
      </c>
      <c r="D200" s="193">
        <v>2</v>
      </c>
      <c r="E200" s="198"/>
      <c r="F200" s="193">
        <f>+E200*D200</f>
        <v>0</v>
      </c>
    </row>
    <row r="201" spans="1:6" ht="12.75">
      <c r="A201" s="199" t="s">
        <v>30</v>
      </c>
      <c r="B201" s="146" t="s">
        <v>851</v>
      </c>
      <c r="C201" s="200" t="s">
        <v>237</v>
      </c>
      <c r="D201" s="193">
        <v>2</v>
      </c>
      <c r="E201" s="198"/>
      <c r="F201" s="193">
        <f>+E201*D201</f>
        <v>0</v>
      </c>
    </row>
    <row r="202" spans="1:6" ht="25.5">
      <c r="A202" s="199" t="s">
        <v>31</v>
      </c>
      <c r="B202" s="203" t="s">
        <v>852</v>
      </c>
      <c r="C202" s="200" t="s">
        <v>237</v>
      </c>
      <c r="D202" s="193">
        <v>2</v>
      </c>
      <c r="E202" s="198"/>
      <c r="F202" s="193">
        <f>+E202*D202</f>
        <v>0</v>
      </c>
    </row>
    <row r="203" spans="1:6" ht="12.75">
      <c r="A203" s="199" t="s">
        <v>31</v>
      </c>
      <c r="B203" s="196" t="s">
        <v>853</v>
      </c>
      <c r="C203" s="200" t="s">
        <v>237</v>
      </c>
      <c r="D203" s="193">
        <v>4</v>
      </c>
      <c r="E203" s="198"/>
      <c r="F203" s="193">
        <f>+E203*D203</f>
        <v>0</v>
      </c>
    </row>
    <row r="204" spans="1:6" ht="12.75">
      <c r="A204" s="202" t="s">
        <v>411</v>
      </c>
      <c r="B204" s="144" t="s">
        <v>412</v>
      </c>
      <c r="C204" s="200"/>
      <c r="D204" s="193"/>
      <c r="E204" s="198"/>
      <c r="F204" s="193"/>
    </row>
    <row r="205" spans="1:6" ht="11.25" customHeight="1">
      <c r="A205" s="199" t="s">
        <v>23</v>
      </c>
      <c r="B205" s="146" t="s">
        <v>854</v>
      </c>
      <c r="C205" s="200"/>
      <c r="D205" s="193"/>
      <c r="E205" s="198"/>
      <c r="F205" s="193"/>
    </row>
    <row r="206" spans="1:6" ht="11.25" customHeight="1">
      <c r="A206" s="202" t="s">
        <v>413</v>
      </c>
      <c r="B206" s="144" t="s">
        <v>414</v>
      </c>
      <c r="C206" s="200"/>
      <c r="D206" s="193"/>
      <c r="E206" s="198"/>
      <c r="F206" s="193"/>
    </row>
    <row r="207" spans="1:6" ht="12.75" customHeight="1">
      <c r="A207" s="199" t="s">
        <v>23</v>
      </c>
      <c r="B207" s="196" t="s">
        <v>855</v>
      </c>
      <c r="C207" s="205" t="s">
        <v>3</v>
      </c>
      <c r="D207" s="193">
        <v>6</v>
      </c>
      <c r="E207" s="198"/>
      <c r="F207" s="193">
        <f>+E207*D207</f>
        <v>0</v>
      </c>
    </row>
    <row r="208" spans="1:6" ht="12.75">
      <c r="A208" s="199" t="s">
        <v>23</v>
      </c>
      <c r="B208" s="196" t="s">
        <v>856</v>
      </c>
      <c r="C208" s="205" t="s">
        <v>3</v>
      </c>
      <c r="D208" s="193">
        <v>6</v>
      </c>
      <c r="E208" s="198"/>
      <c r="F208" s="193">
        <f>+E208*D208</f>
        <v>0</v>
      </c>
    </row>
    <row r="209" spans="1:6" ht="12.75">
      <c r="A209" s="199" t="s">
        <v>23</v>
      </c>
      <c r="B209" s="196" t="s">
        <v>857</v>
      </c>
      <c r="C209" s="205" t="s">
        <v>3</v>
      </c>
      <c r="D209" s="193">
        <v>9</v>
      </c>
      <c r="E209" s="198"/>
      <c r="F209" s="193">
        <f>+E209*D209</f>
        <v>0</v>
      </c>
    </row>
    <row r="210" spans="1:6" ht="11.25" customHeight="1">
      <c r="A210" s="202" t="s">
        <v>415</v>
      </c>
      <c r="B210" s="144" t="s">
        <v>416</v>
      </c>
      <c r="C210" s="200"/>
      <c r="D210" s="193"/>
      <c r="E210" s="198"/>
      <c r="F210" s="193"/>
    </row>
    <row r="211" spans="1:6" ht="11.25" customHeight="1">
      <c r="A211" s="199" t="s">
        <v>23</v>
      </c>
      <c r="B211" s="196" t="s">
        <v>416</v>
      </c>
      <c r="C211" s="200" t="s">
        <v>4</v>
      </c>
      <c r="D211" s="193">
        <v>1</v>
      </c>
      <c r="E211" s="198"/>
      <c r="F211" s="193">
        <f>+E211*D211</f>
        <v>0</v>
      </c>
    </row>
    <row r="212" spans="1:6" ht="11.25" customHeight="1">
      <c r="A212" s="202" t="s">
        <v>417</v>
      </c>
      <c r="B212" s="144" t="s">
        <v>418</v>
      </c>
      <c r="C212" s="200"/>
      <c r="D212" s="193"/>
      <c r="E212" s="198"/>
      <c r="F212" s="193"/>
    </row>
    <row r="213" spans="1:6" ht="11.25" customHeight="1">
      <c r="A213" s="199" t="s">
        <v>23</v>
      </c>
      <c r="B213" s="196" t="s">
        <v>419</v>
      </c>
      <c r="C213" s="200" t="s">
        <v>4</v>
      </c>
      <c r="D213" s="193">
        <v>1</v>
      </c>
      <c r="E213" s="198"/>
      <c r="F213" s="193">
        <f>+E213*D213</f>
        <v>0</v>
      </c>
    </row>
    <row r="214" spans="1:6" ht="11.25" customHeight="1">
      <c r="A214" s="202" t="s">
        <v>420</v>
      </c>
      <c r="B214" s="144" t="s">
        <v>421</v>
      </c>
      <c r="C214" s="200"/>
      <c r="D214" s="193"/>
      <c r="E214" s="198"/>
      <c r="F214" s="193"/>
    </row>
    <row r="215" spans="1:6" ht="11.25" customHeight="1">
      <c r="A215" s="199" t="s">
        <v>23</v>
      </c>
      <c r="B215" s="196" t="s">
        <v>421</v>
      </c>
      <c r="C215" s="200" t="s">
        <v>4</v>
      </c>
      <c r="D215" s="193">
        <v>1</v>
      </c>
      <c r="E215" s="198"/>
      <c r="F215" s="193">
        <f>+E215*D215</f>
        <v>0</v>
      </c>
    </row>
    <row r="216" spans="1:6" ht="11.25" customHeight="1">
      <c r="A216" s="202" t="s">
        <v>422</v>
      </c>
      <c r="B216" s="144" t="s">
        <v>423</v>
      </c>
      <c r="C216" s="200"/>
      <c r="D216" s="193"/>
      <c r="E216" s="198"/>
      <c r="F216" s="193"/>
    </row>
    <row r="217" spans="1:6" ht="11.25" customHeight="1">
      <c r="A217" s="199" t="s">
        <v>23</v>
      </c>
      <c r="B217" s="196" t="s">
        <v>423</v>
      </c>
      <c r="C217" s="200" t="s">
        <v>4</v>
      </c>
      <c r="D217" s="193">
        <v>1</v>
      </c>
      <c r="E217" s="198"/>
      <c r="F217" s="193">
        <f>+E217*D217</f>
        <v>0</v>
      </c>
    </row>
    <row r="218" spans="1:6" ht="11.25" customHeight="1">
      <c r="A218" s="199"/>
      <c r="B218" s="196"/>
      <c r="C218" s="200"/>
      <c r="D218" s="193"/>
      <c r="E218" s="198"/>
      <c r="F218" s="193"/>
    </row>
    <row r="219" spans="1:6" s="116" customFormat="1" ht="15">
      <c r="A219" s="187" t="s">
        <v>424</v>
      </c>
      <c r="B219" s="188" t="s">
        <v>922</v>
      </c>
      <c r="C219" s="115"/>
      <c r="D219" s="189"/>
      <c r="E219" s="190"/>
      <c r="F219" s="191"/>
    </row>
    <row r="220" spans="1:6" ht="12.75">
      <c r="A220" s="192" t="s">
        <v>425</v>
      </c>
      <c r="B220" s="4" t="s">
        <v>426</v>
      </c>
      <c r="C220" s="2"/>
      <c r="D220" s="193"/>
      <c r="E220" s="194"/>
      <c r="F220" s="193"/>
    </row>
    <row r="221" spans="1:6" ht="12.75">
      <c r="A221" s="192"/>
      <c r="B221" s="4" t="s">
        <v>427</v>
      </c>
      <c r="C221" s="2"/>
      <c r="D221" s="193"/>
      <c r="E221" s="194"/>
      <c r="F221" s="193"/>
    </row>
    <row r="222" spans="1:6" ht="25.5">
      <c r="A222" s="195" t="s">
        <v>23</v>
      </c>
      <c r="B222" s="196" t="s">
        <v>923</v>
      </c>
      <c r="C222" s="117" t="s">
        <v>428</v>
      </c>
      <c r="D222" s="193">
        <v>7185</v>
      </c>
      <c r="E222" s="198"/>
      <c r="F222" s="193">
        <f>+D222*E222</f>
        <v>0</v>
      </c>
    </row>
    <row r="223" spans="1:6" ht="12.75">
      <c r="A223" s="195"/>
      <c r="B223" s="4" t="s">
        <v>429</v>
      </c>
      <c r="C223" s="117"/>
      <c r="D223" s="193"/>
      <c r="E223" s="198"/>
      <c r="F223" s="193"/>
    </row>
    <row r="224" spans="1:6" ht="12.75">
      <c r="A224" s="199" t="s">
        <v>24</v>
      </c>
      <c r="B224" s="196" t="s">
        <v>924</v>
      </c>
      <c r="C224" s="117" t="s">
        <v>3</v>
      </c>
      <c r="D224" s="193">
        <v>61</v>
      </c>
      <c r="E224" s="198"/>
      <c r="F224" s="193">
        <f aca="true" t="shared" si="9" ref="F224:F231">+D224*E224</f>
        <v>0</v>
      </c>
    </row>
    <row r="225" spans="1:6" ht="12.75">
      <c r="A225" s="199" t="s">
        <v>25</v>
      </c>
      <c r="B225" s="196" t="s">
        <v>925</v>
      </c>
      <c r="C225" s="117" t="s">
        <v>3</v>
      </c>
      <c r="D225" s="193">
        <v>136</v>
      </c>
      <c r="E225" s="198"/>
      <c r="F225" s="193">
        <f t="shared" si="9"/>
        <v>0</v>
      </c>
    </row>
    <row r="226" spans="1:6" ht="12.75">
      <c r="A226" s="199" t="s">
        <v>26</v>
      </c>
      <c r="B226" s="196" t="s">
        <v>926</v>
      </c>
      <c r="C226" s="117" t="s">
        <v>3</v>
      </c>
      <c r="D226" s="193">
        <v>191</v>
      </c>
      <c r="E226" s="198"/>
      <c r="F226" s="193">
        <f t="shared" si="9"/>
        <v>0</v>
      </c>
    </row>
    <row r="227" spans="1:6" ht="25.5">
      <c r="A227" s="199" t="s">
        <v>27</v>
      </c>
      <c r="B227" s="203" t="s">
        <v>927</v>
      </c>
      <c r="C227" s="137" t="s">
        <v>3</v>
      </c>
      <c r="D227" s="193">
        <v>6</v>
      </c>
      <c r="E227" s="198"/>
      <c r="F227" s="193">
        <f t="shared" si="9"/>
        <v>0</v>
      </c>
    </row>
    <row r="228" spans="1:6" ht="12.75">
      <c r="A228" s="199" t="s">
        <v>28</v>
      </c>
      <c r="B228" s="203" t="s">
        <v>928</v>
      </c>
      <c r="C228" s="137" t="s">
        <v>3</v>
      </c>
      <c r="D228" s="193">
        <v>283</v>
      </c>
      <c r="E228" s="198"/>
      <c r="F228" s="193">
        <f t="shared" si="9"/>
        <v>0</v>
      </c>
    </row>
    <row r="229" spans="1:6" ht="12.75">
      <c r="A229" s="199" t="s">
        <v>30</v>
      </c>
      <c r="B229" s="203" t="s">
        <v>929</v>
      </c>
      <c r="C229" s="137" t="s">
        <v>3</v>
      </c>
      <c r="D229" s="193">
        <v>239</v>
      </c>
      <c r="E229" s="198"/>
      <c r="F229" s="193">
        <f t="shared" si="9"/>
        <v>0</v>
      </c>
    </row>
    <row r="230" spans="1:6" ht="12.75">
      <c r="A230" s="199" t="s">
        <v>31</v>
      </c>
      <c r="B230" s="203" t="s">
        <v>930</v>
      </c>
      <c r="C230" s="137" t="s">
        <v>3</v>
      </c>
      <c r="D230" s="193">
        <v>204</v>
      </c>
      <c r="E230" s="198"/>
      <c r="F230" s="193">
        <f t="shared" si="9"/>
        <v>0</v>
      </c>
    </row>
    <row r="231" spans="1:6" ht="12.75">
      <c r="A231" s="199" t="s">
        <v>32</v>
      </c>
      <c r="B231" s="203" t="s">
        <v>931</v>
      </c>
      <c r="C231" s="137" t="s">
        <v>3</v>
      </c>
      <c r="D231" s="193">
        <v>26</v>
      </c>
      <c r="E231" s="198"/>
      <c r="F231" s="193">
        <f t="shared" si="9"/>
        <v>0</v>
      </c>
    </row>
    <row r="232" spans="1:6" ht="12.75">
      <c r="A232" s="195"/>
      <c r="B232" s="4" t="s">
        <v>430</v>
      </c>
      <c r="C232" s="137"/>
      <c r="D232" s="193"/>
      <c r="E232" s="198"/>
      <c r="F232" s="193"/>
    </row>
    <row r="233" spans="1:6" ht="12.75">
      <c r="A233" s="199" t="s">
        <v>243</v>
      </c>
      <c r="B233" s="203" t="s">
        <v>932</v>
      </c>
      <c r="C233" s="137" t="s">
        <v>237</v>
      </c>
      <c r="D233" s="193">
        <v>2</v>
      </c>
      <c r="E233" s="198"/>
      <c r="F233" s="193">
        <f aca="true" t="shared" si="10" ref="F233:F258">+D233*E233</f>
        <v>0</v>
      </c>
    </row>
    <row r="234" spans="1:6" ht="12.75">
      <c r="A234" s="199" t="s">
        <v>272</v>
      </c>
      <c r="B234" s="203" t="s">
        <v>933</v>
      </c>
      <c r="C234" s="137" t="s">
        <v>237</v>
      </c>
      <c r="D234" s="193">
        <v>2</v>
      </c>
      <c r="E234" s="198"/>
      <c r="F234" s="193">
        <f t="shared" si="10"/>
        <v>0</v>
      </c>
    </row>
    <row r="235" spans="1:6" ht="12.75">
      <c r="A235" s="199" t="s">
        <v>273</v>
      </c>
      <c r="B235" s="203" t="s">
        <v>934</v>
      </c>
      <c r="C235" s="137" t="s">
        <v>237</v>
      </c>
      <c r="D235" s="193">
        <v>10</v>
      </c>
      <c r="E235" s="198"/>
      <c r="F235" s="193">
        <f t="shared" si="10"/>
        <v>0</v>
      </c>
    </row>
    <row r="236" spans="1:6" ht="12.75">
      <c r="A236" s="199" t="s">
        <v>275</v>
      </c>
      <c r="B236" s="203" t="s">
        <v>935</v>
      </c>
      <c r="C236" s="137" t="s">
        <v>237</v>
      </c>
      <c r="D236" s="193">
        <v>3</v>
      </c>
      <c r="E236" s="198"/>
      <c r="F236" s="193">
        <f t="shared" si="10"/>
        <v>0</v>
      </c>
    </row>
    <row r="237" spans="1:6" ht="12.75">
      <c r="A237" s="199" t="s">
        <v>277</v>
      </c>
      <c r="B237" s="203" t="s">
        <v>936</v>
      </c>
      <c r="C237" s="137" t="s">
        <v>237</v>
      </c>
      <c r="D237" s="193">
        <v>6</v>
      </c>
      <c r="E237" s="198"/>
      <c r="F237" s="193">
        <f t="shared" si="10"/>
        <v>0</v>
      </c>
    </row>
    <row r="238" spans="1:6" ht="12.75">
      <c r="A238" s="199" t="s">
        <v>278</v>
      </c>
      <c r="B238" s="203" t="s">
        <v>937</v>
      </c>
      <c r="C238" s="137" t="s">
        <v>237</v>
      </c>
      <c r="D238" s="193">
        <v>19</v>
      </c>
      <c r="E238" s="198"/>
      <c r="F238" s="193">
        <f t="shared" si="10"/>
        <v>0</v>
      </c>
    </row>
    <row r="239" spans="1:6" ht="25.5">
      <c r="A239" s="199" t="s">
        <v>279</v>
      </c>
      <c r="B239" s="203" t="s">
        <v>938</v>
      </c>
      <c r="C239" s="137" t="s">
        <v>237</v>
      </c>
      <c r="D239" s="193">
        <v>1</v>
      </c>
      <c r="E239" s="198"/>
      <c r="F239" s="193">
        <f t="shared" si="10"/>
        <v>0</v>
      </c>
    </row>
    <row r="240" spans="1:6" ht="12.75">
      <c r="A240" s="199" t="s">
        <v>280</v>
      </c>
      <c r="B240" s="196" t="s">
        <v>939</v>
      </c>
      <c r="C240" s="117" t="s">
        <v>237</v>
      </c>
      <c r="D240" s="193">
        <v>18</v>
      </c>
      <c r="E240" s="198"/>
      <c r="F240" s="193">
        <f t="shared" si="10"/>
        <v>0</v>
      </c>
    </row>
    <row r="241" spans="1:6" ht="12.75">
      <c r="A241" s="199" t="s">
        <v>281</v>
      </c>
      <c r="B241" s="196" t="s">
        <v>940</v>
      </c>
      <c r="C241" s="117" t="s">
        <v>237</v>
      </c>
      <c r="D241" s="193">
        <v>12</v>
      </c>
      <c r="E241" s="198"/>
      <c r="F241" s="193">
        <f t="shared" si="10"/>
        <v>0</v>
      </c>
    </row>
    <row r="242" spans="1:6" ht="12.75">
      <c r="A242" s="199" t="s">
        <v>321</v>
      </c>
      <c r="B242" s="196" t="s">
        <v>941</v>
      </c>
      <c r="C242" s="117" t="s">
        <v>237</v>
      </c>
      <c r="D242" s="193">
        <v>2</v>
      </c>
      <c r="E242" s="198"/>
      <c r="F242" s="193">
        <f t="shared" si="10"/>
        <v>0</v>
      </c>
    </row>
    <row r="243" spans="1:6" ht="12.75">
      <c r="A243" s="199" t="s">
        <v>323</v>
      </c>
      <c r="B243" s="196" t="s">
        <v>942</v>
      </c>
      <c r="C243" s="117" t="s">
        <v>237</v>
      </c>
      <c r="D243" s="193">
        <v>29</v>
      </c>
      <c r="E243" s="198"/>
      <c r="F243" s="193">
        <f t="shared" si="10"/>
        <v>0</v>
      </c>
    </row>
    <row r="244" spans="1:6" ht="12.75">
      <c r="A244" s="199" t="s">
        <v>324</v>
      </c>
      <c r="B244" s="196" t="s">
        <v>943</v>
      </c>
      <c r="C244" s="117" t="s">
        <v>237</v>
      </c>
      <c r="D244" s="193">
        <v>95</v>
      </c>
      <c r="E244" s="198"/>
      <c r="F244" s="193">
        <f t="shared" si="10"/>
        <v>0</v>
      </c>
    </row>
    <row r="245" spans="1:6" ht="12.75">
      <c r="A245" s="199" t="s">
        <v>325</v>
      </c>
      <c r="B245" s="196" t="s">
        <v>944</v>
      </c>
      <c r="C245" s="117" t="s">
        <v>237</v>
      </c>
      <c r="D245" s="193">
        <v>3</v>
      </c>
      <c r="E245" s="198"/>
      <c r="F245" s="193">
        <f t="shared" si="10"/>
        <v>0</v>
      </c>
    </row>
    <row r="246" spans="1:6" ht="12.75">
      <c r="A246" s="199" t="s">
        <v>326</v>
      </c>
      <c r="B246" s="196" t="s">
        <v>945</v>
      </c>
      <c r="C246" s="117" t="s">
        <v>237</v>
      </c>
      <c r="D246" s="193">
        <v>40</v>
      </c>
      <c r="E246" s="198"/>
      <c r="F246" s="193">
        <f t="shared" si="10"/>
        <v>0</v>
      </c>
    </row>
    <row r="247" spans="1:6" ht="12.75">
      <c r="A247" s="199" t="s">
        <v>329</v>
      </c>
      <c r="B247" s="196" t="s">
        <v>946</v>
      </c>
      <c r="C247" s="117" t="s">
        <v>237</v>
      </c>
      <c r="D247" s="193">
        <v>7</v>
      </c>
      <c r="E247" s="198"/>
      <c r="F247" s="193">
        <f t="shared" si="10"/>
        <v>0</v>
      </c>
    </row>
    <row r="248" spans="1:6" ht="12.75">
      <c r="A248" s="199" t="s">
        <v>330</v>
      </c>
      <c r="B248" s="196" t="s">
        <v>947</v>
      </c>
      <c r="C248" s="117" t="s">
        <v>237</v>
      </c>
      <c r="D248" s="193">
        <v>95</v>
      </c>
      <c r="E248" s="198"/>
      <c r="F248" s="193">
        <f t="shared" si="10"/>
        <v>0</v>
      </c>
    </row>
    <row r="249" spans="1:6" ht="12.75">
      <c r="A249" s="199" t="s">
        <v>331</v>
      </c>
      <c r="B249" s="196" t="s">
        <v>948</v>
      </c>
      <c r="C249" s="117" t="s">
        <v>237</v>
      </c>
      <c r="D249" s="193">
        <v>3</v>
      </c>
      <c r="E249" s="198"/>
      <c r="F249" s="193">
        <f t="shared" si="10"/>
        <v>0</v>
      </c>
    </row>
    <row r="250" spans="1:6" ht="12.75">
      <c r="A250" s="199" t="s">
        <v>332</v>
      </c>
      <c r="B250" s="196" t="s">
        <v>949</v>
      </c>
      <c r="C250" s="117" t="s">
        <v>237</v>
      </c>
      <c r="D250" s="193">
        <v>137</v>
      </c>
      <c r="E250" s="198"/>
      <c r="F250" s="193">
        <f t="shared" si="10"/>
        <v>0</v>
      </c>
    </row>
    <row r="251" spans="1:6" ht="12.75">
      <c r="A251" s="199" t="s">
        <v>432</v>
      </c>
      <c r="B251" s="196" t="s">
        <v>950</v>
      </c>
      <c r="C251" s="117" t="s">
        <v>237</v>
      </c>
      <c r="D251" s="193">
        <v>29</v>
      </c>
      <c r="E251" s="198"/>
      <c r="F251" s="193">
        <f t="shared" si="10"/>
        <v>0</v>
      </c>
    </row>
    <row r="252" spans="1:6" ht="12.75">
      <c r="A252" s="199" t="s">
        <v>433</v>
      </c>
      <c r="B252" s="196" t="s">
        <v>951</v>
      </c>
      <c r="C252" s="117" t="s">
        <v>237</v>
      </c>
      <c r="D252" s="193">
        <v>5</v>
      </c>
      <c r="E252" s="198"/>
      <c r="F252" s="193">
        <f t="shared" si="10"/>
        <v>0</v>
      </c>
    </row>
    <row r="253" spans="1:6" ht="12.75">
      <c r="A253" s="199" t="s">
        <v>434</v>
      </c>
      <c r="B253" s="196" t="s">
        <v>952</v>
      </c>
      <c r="C253" s="117" t="s">
        <v>237</v>
      </c>
      <c r="D253" s="193">
        <v>2</v>
      </c>
      <c r="E253" s="198"/>
      <c r="F253" s="193">
        <f t="shared" si="10"/>
        <v>0</v>
      </c>
    </row>
    <row r="254" spans="1:6" ht="12.75">
      <c r="A254" s="199" t="s">
        <v>435</v>
      </c>
      <c r="B254" s="196" t="s">
        <v>953</v>
      </c>
      <c r="C254" s="117" t="s">
        <v>237</v>
      </c>
      <c r="D254" s="193">
        <v>15</v>
      </c>
      <c r="E254" s="198"/>
      <c r="F254" s="193">
        <f t="shared" si="10"/>
        <v>0</v>
      </c>
    </row>
    <row r="255" spans="1:6" ht="12.75">
      <c r="A255" s="199" t="s">
        <v>436</v>
      </c>
      <c r="B255" s="196" t="s">
        <v>954</v>
      </c>
      <c r="C255" s="117" t="s">
        <v>237</v>
      </c>
      <c r="D255" s="193">
        <v>1</v>
      </c>
      <c r="E255" s="198"/>
      <c r="F255" s="193">
        <f t="shared" si="10"/>
        <v>0</v>
      </c>
    </row>
    <row r="256" spans="1:6" ht="12.75">
      <c r="A256" s="199" t="s">
        <v>437</v>
      </c>
      <c r="B256" s="196" t="s">
        <v>955</v>
      </c>
      <c r="C256" s="117" t="s">
        <v>237</v>
      </c>
      <c r="D256" s="193">
        <v>7</v>
      </c>
      <c r="E256" s="198"/>
      <c r="F256" s="193">
        <f t="shared" si="10"/>
        <v>0</v>
      </c>
    </row>
    <row r="257" spans="1:6" ht="12.75">
      <c r="A257" s="199" t="s">
        <v>438</v>
      </c>
      <c r="B257" s="196" t="s">
        <v>956</v>
      </c>
      <c r="C257" s="117" t="s">
        <v>237</v>
      </c>
      <c r="D257" s="193">
        <v>1</v>
      </c>
      <c r="E257" s="198"/>
      <c r="F257" s="193">
        <f t="shared" si="10"/>
        <v>0</v>
      </c>
    </row>
    <row r="258" spans="1:6" ht="12.75">
      <c r="A258" s="199" t="s">
        <v>439</v>
      </c>
      <c r="B258" s="196" t="s">
        <v>957</v>
      </c>
      <c r="C258" s="117" t="s">
        <v>237</v>
      </c>
      <c r="D258" s="193">
        <v>1</v>
      </c>
      <c r="E258" s="198"/>
      <c r="F258" s="193">
        <f t="shared" si="10"/>
        <v>0</v>
      </c>
    </row>
    <row r="259" spans="1:6" ht="12.75">
      <c r="A259" s="195"/>
      <c r="B259" s="4" t="s">
        <v>431</v>
      </c>
      <c r="C259" s="117"/>
      <c r="D259" s="193"/>
      <c r="E259" s="198"/>
      <c r="F259" s="193"/>
    </row>
    <row r="260" spans="1:6" ht="12.75">
      <c r="A260" s="199" t="s">
        <v>440</v>
      </c>
      <c r="B260" s="196" t="s">
        <v>958</v>
      </c>
      <c r="C260" s="117" t="s">
        <v>237</v>
      </c>
      <c r="D260" s="193">
        <v>2</v>
      </c>
      <c r="E260" s="198"/>
      <c r="F260" s="193">
        <f aca="true" t="shared" si="11" ref="F260:F286">+D260*E260</f>
        <v>0</v>
      </c>
    </row>
    <row r="261" spans="1:6" ht="12.75">
      <c r="A261" s="199" t="s">
        <v>442</v>
      </c>
      <c r="B261" s="196" t="s">
        <v>959</v>
      </c>
      <c r="C261" s="117" t="s">
        <v>237</v>
      </c>
      <c r="D261" s="193">
        <v>4</v>
      </c>
      <c r="E261" s="198"/>
      <c r="F261" s="193">
        <f t="shared" si="11"/>
        <v>0</v>
      </c>
    </row>
    <row r="262" spans="1:6" ht="12.75">
      <c r="A262" s="199" t="s">
        <v>443</v>
      </c>
      <c r="B262" s="196" t="s">
        <v>960</v>
      </c>
      <c r="C262" s="117" t="s">
        <v>237</v>
      </c>
      <c r="D262" s="193">
        <v>4</v>
      </c>
      <c r="E262" s="198"/>
      <c r="F262" s="193">
        <f t="shared" si="11"/>
        <v>0</v>
      </c>
    </row>
    <row r="263" spans="1:6" ht="12.75">
      <c r="A263" s="199" t="s">
        <v>444</v>
      </c>
      <c r="B263" s="196" t="s">
        <v>961</v>
      </c>
      <c r="C263" s="117" t="s">
        <v>237</v>
      </c>
      <c r="D263" s="193">
        <v>1</v>
      </c>
      <c r="E263" s="198"/>
      <c r="F263" s="193">
        <f t="shared" si="11"/>
        <v>0</v>
      </c>
    </row>
    <row r="264" spans="1:6" ht="12.75">
      <c r="A264" s="199" t="s">
        <v>445</v>
      </c>
      <c r="B264" s="196" t="s">
        <v>962</v>
      </c>
      <c r="C264" s="117" t="s">
        <v>237</v>
      </c>
      <c r="D264" s="193">
        <v>1</v>
      </c>
      <c r="E264" s="198"/>
      <c r="F264" s="193">
        <f t="shared" si="11"/>
        <v>0</v>
      </c>
    </row>
    <row r="265" spans="1:6" ht="12.75">
      <c r="A265" s="199" t="s">
        <v>446</v>
      </c>
      <c r="B265" s="196" t="s">
        <v>963</v>
      </c>
      <c r="C265" s="117" t="s">
        <v>237</v>
      </c>
      <c r="D265" s="193">
        <v>11</v>
      </c>
      <c r="E265" s="198"/>
      <c r="F265" s="193">
        <f t="shared" si="11"/>
        <v>0</v>
      </c>
    </row>
    <row r="266" spans="1:6" ht="12.75">
      <c r="A266" s="199" t="s">
        <v>448</v>
      </c>
      <c r="B266" s="196" t="s">
        <v>964</v>
      </c>
      <c r="C266" s="117" t="s">
        <v>237</v>
      </c>
      <c r="D266" s="193">
        <v>3</v>
      </c>
      <c r="E266" s="198"/>
      <c r="F266" s="193">
        <f t="shared" si="11"/>
        <v>0</v>
      </c>
    </row>
    <row r="267" spans="1:6" ht="12.75">
      <c r="A267" s="199" t="s">
        <v>449</v>
      </c>
      <c r="B267" s="196" t="s">
        <v>965</v>
      </c>
      <c r="C267" s="117" t="s">
        <v>237</v>
      </c>
      <c r="D267" s="193">
        <v>10</v>
      </c>
      <c r="E267" s="198"/>
      <c r="F267" s="193">
        <f t="shared" si="11"/>
        <v>0</v>
      </c>
    </row>
    <row r="268" spans="1:6" ht="12.75">
      <c r="A268" s="199" t="s">
        <v>450</v>
      </c>
      <c r="B268" s="196" t="s">
        <v>966</v>
      </c>
      <c r="C268" s="117" t="s">
        <v>237</v>
      </c>
      <c r="D268" s="193">
        <v>4</v>
      </c>
      <c r="E268" s="198"/>
      <c r="F268" s="193">
        <f t="shared" si="11"/>
        <v>0</v>
      </c>
    </row>
    <row r="269" spans="1:6" ht="12.75">
      <c r="A269" s="199" t="s">
        <v>451</v>
      </c>
      <c r="B269" s="196" t="s">
        <v>967</v>
      </c>
      <c r="C269" s="117" t="s">
        <v>237</v>
      </c>
      <c r="D269" s="193">
        <v>17</v>
      </c>
      <c r="E269" s="198"/>
      <c r="F269" s="193">
        <f t="shared" si="11"/>
        <v>0</v>
      </c>
    </row>
    <row r="270" spans="1:6" ht="12.75">
      <c r="A270" s="199" t="s">
        <v>452</v>
      </c>
      <c r="B270" s="196" t="s">
        <v>968</v>
      </c>
      <c r="C270" s="117" t="s">
        <v>237</v>
      </c>
      <c r="D270" s="193">
        <v>12</v>
      </c>
      <c r="E270" s="198"/>
      <c r="F270" s="193">
        <f t="shared" si="11"/>
        <v>0</v>
      </c>
    </row>
    <row r="271" spans="1:6" ht="12.75">
      <c r="A271" s="199" t="s">
        <v>453</v>
      </c>
      <c r="B271" s="196" t="s">
        <v>969</v>
      </c>
      <c r="C271" s="117" t="s">
        <v>237</v>
      </c>
      <c r="D271" s="193">
        <v>3</v>
      </c>
      <c r="E271" s="198"/>
      <c r="F271" s="193">
        <f t="shared" si="11"/>
        <v>0</v>
      </c>
    </row>
    <row r="272" spans="1:6" ht="12.75">
      <c r="A272" s="199" t="s">
        <v>454</v>
      </c>
      <c r="B272" s="196" t="s">
        <v>970</v>
      </c>
      <c r="C272" s="117" t="s">
        <v>237</v>
      </c>
      <c r="D272" s="193">
        <v>7</v>
      </c>
      <c r="E272" s="198"/>
      <c r="F272" s="193">
        <f t="shared" si="11"/>
        <v>0</v>
      </c>
    </row>
    <row r="273" spans="1:6" ht="12.75">
      <c r="A273" s="199" t="s">
        <v>455</v>
      </c>
      <c r="B273" s="196" t="s">
        <v>971</v>
      </c>
      <c r="C273" s="117" t="s">
        <v>237</v>
      </c>
      <c r="D273" s="193">
        <v>15</v>
      </c>
      <c r="E273" s="198"/>
      <c r="F273" s="193">
        <f t="shared" si="11"/>
        <v>0</v>
      </c>
    </row>
    <row r="274" spans="1:6" ht="12.75">
      <c r="A274" s="199" t="s">
        <v>456</v>
      </c>
      <c r="B274" s="196" t="s">
        <v>972</v>
      </c>
      <c r="C274" s="117" t="s">
        <v>237</v>
      </c>
      <c r="D274" s="193">
        <v>5</v>
      </c>
      <c r="E274" s="198"/>
      <c r="F274" s="193">
        <f t="shared" si="11"/>
        <v>0</v>
      </c>
    </row>
    <row r="275" spans="1:6" ht="12.75">
      <c r="A275" s="199" t="s">
        <v>457</v>
      </c>
      <c r="B275" s="196" t="s">
        <v>973</v>
      </c>
      <c r="C275" s="117" t="s">
        <v>237</v>
      </c>
      <c r="D275" s="193">
        <v>20</v>
      </c>
      <c r="E275" s="198"/>
      <c r="F275" s="193">
        <f t="shared" si="11"/>
        <v>0</v>
      </c>
    </row>
    <row r="276" spans="1:6" ht="12.75">
      <c r="A276" s="199" t="s">
        <v>458</v>
      </c>
      <c r="B276" s="196" t="s">
        <v>974</v>
      </c>
      <c r="C276" s="117" t="s">
        <v>237</v>
      </c>
      <c r="D276" s="193">
        <v>1</v>
      </c>
      <c r="E276" s="198"/>
      <c r="F276" s="193">
        <f t="shared" si="11"/>
        <v>0</v>
      </c>
    </row>
    <row r="277" spans="1:6" ht="12.75">
      <c r="A277" s="199" t="s">
        <v>460</v>
      </c>
      <c r="B277" s="196" t="s">
        <v>975</v>
      </c>
      <c r="C277" s="117" t="s">
        <v>237</v>
      </c>
      <c r="D277" s="193">
        <v>11</v>
      </c>
      <c r="E277" s="198"/>
      <c r="F277" s="193">
        <f t="shared" si="11"/>
        <v>0</v>
      </c>
    </row>
    <row r="278" spans="1:6" ht="12.75">
      <c r="A278" s="199" t="s">
        <v>463</v>
      </c>
      <c r="B278" s="196" t="s">
        <v>976</v>
      </c>
      <c r="C278" s="117" t="s">
        <v>237</v>
      </c>
      <c r="D278" s="193">
        <v>2</v>
      </c>
      <c r="E278" s="198"/>
      <c r="F278" s="193">
        <f t="shared" si="11"/>
        <v>0</v>
      </c>
    </row>
    <row r="279" spans="1:6" ht="12.75">
      <c r="A279" s="199" t="s">
        <v>464</v>
      </c>
      <c r="B279" s="196" t="s">
        <v>977</v>
      </c>
      <c r="C279" s="117" t="s">
        <v>237</v>
      </c>
      <c r="D279" s="193">
        <v>2</v>
      </c>
      <c r="E279" s="198"/>
      <c r="F279" s="193">
        <f t="shared" si="11"/>
        <v>0</v>
      </c>
    </row>
    <row r="280" spans="1:6" ht="12.75">
      <c r="A280" s="199" t="s">
        <v>465</v>
      </c>
      <c r="B280" s="196" t="s">
        <v>978</v>
      </c>
      <c r="C280" s="117" t="s">
        <v>237</v>
      </c>
      <c r="D280" s="193">
        <v>4</v>
      </c>
      <c r="E280" s="198"/>
      <c r="F280" s="193">
        <f t="shared" si="11"/>
        <v>0</v>
      </c>
    </row>
    <row r="281" spans="1:6" ht="12.75">
      <c r="A281" s="199" t="s">
        <v>466</v>
      </c>
      <c r="B281" s="196" t="s">
        <v>979</v>
      </c>
      <c r="C281" s="117" t="s">
        <v>237</v>
      </c>
      <c r="D281" s="193">
        <v>1</v>
      </c>
      <c r="E281" s="198"/>
      <c r="F281" s="193">
        <f t="shared" si="11"/>
        <v>0</v>
      </c>
    </row>
    <row r="282" spans="1:6" ht="12.75">
      <c r="A282" s="199" t="s">
        <v>468</v>
      </c>
      <c r="B282" s="196" t="s">
        <v>980</v>
      </c>
      <c r="C282" s="117" t="s">
        <v>237</v>
      </c>
      <c r="D282" s="193">
        <v>7</v>
      </c>
      <c r="E282" s="198"/>
      <c r="F282" s="193">
        <f t="shared" si="11"/>
        <v>0</v>
      </c>
    </row>
    <row r="283" spans="1:6" ht="12.75">
      <c r="A283" s="199" t="s">
        <v>470</v>
      </c>
      <c r="B283" s="196" t="s">
        <v>981</v>
      </c>
      <c r="C283" s="117" t="s">
        <v>237</v>
      </c>
      <c r="D283" s="193">
        <v>5</v>
      </c>
      <c r="E283" s="198"/>
      <c r="F283" s="193">
        <f t="shared" si="11"/>
        <v>0</v>
      </c>
    </row>
    <row r="284" spans="1:6" ht="12.75">
      <c r="A284" s="199" t="s">
        <v>982</v>
      </c>
      <c r="B284" s="196" t="s">
        <v>983</v>
      </c>
      <c r="C284" s="117" t="s">
        <v>237</v>
      </c>
      <c r="D284" s="193">
        <v>4</v>
      </c>
      <c r="E284" s="198"/>
      <c r="F284" s="193">
        <f t="shared" si="11"/>
        <v>0</v>
      </c>
    </row>
    <row r="285" spans="1:6" ht="12.75">
      <c r="A285" s="199" t="s">
        <v>984</v>
      </c>
      <c r="B285" s="196" t="s">
        <v>985</v>
      </c>
      <c r="C285" s="117" t="s">
        <v>237</v>
      </c>
      <c r="D285" s="193">
        <v>22</v>
      </c>
      <c r="E285" s="198"/>
      <c r="F285" s="193">
        <f t="shared" si="11"/>
        <v>0</v>
      </c>
    </row>
    <row r="286" spans="1:6" ht="12.75">
      <c r="A286" s="199" t="s">
        <v>986</v>
      </c>
      <c r="B286" s="196" t="s">
        <v>987</v>
      </c>
      <c r="C286" s="117" t="s">
        <v>237</v>
      </c>
      <c r="D286" s="193">
        <v>4</v>
      </c>
      <c r="E286" s="198"/>
      <c r="F286" s="193">
        <f t="shared" si="11"/>
        <v>0</v>
      </c>
    </row>
    <row r="287" spans="1:6" ht="12.75">
      <c r="A287" s="195"/>
      <c r="B287" s="4" t="s">
        <v>441</v>
      </c>
      <c r="C287" s="117"/>
      <c r="D287" s="193"/>
      <c r="E287" s="198"/>
      <c r="F287" s="193"/>
    </row>
    <row r="288" spans="1:6" ht="12.75">
      <c r="A288" s="199" t="s">
        <v>988</v>
      </c>
      <c r="B288" s="196" t="s">
        <v>961</v>
      </c>
      <c r="C288" s="117" t="s">
        <v>237</v>
      </c>
      <c r="D288" s="193">
        <v>1</v>
      </c>
      <c r="E288" s="198"/>
      <c r="F288" s="193">
        <f>+D288*E288</f>
        <v>0</v>
      </c>
    </row>
    <row r="289" spans="1:6" ht="12.75">
      <c r="A289" s="199" t="s">
        <v>989</v>
      </c>
      <c r="B289" s="196" t="s">
        <v>964</v>
      </c>
      <c r="C289" s="117" t="s">
        <v>237</v>
      </c>
      <c r="D289" s="193">
        <v>5</v>
      </c>
      <c r="E289" s="198"/>
      <c r="F289" s="193">
        <f>+D289*E289</f>
        <v>0</v>
      </c>
    </row>
    <row r="290" spans="1:6" ht="12.75">
      <c r="A290" s="199" t="s">
        <v>602</v>
      </c>
      <c r="B290" s="196" t="s">
        <v>968</v>
      </c>
      <c r="C290" s="117" t="s">
        <v>237</v>
      </c>
      <c r="D290" s="193">
        <v>1</v>
      </c>
      <c r="E290" s="198"/>
      <c r="F290" s="193">
        <f>+D290*E290</f>
        <v>0</v>
      </c>
    </row>
    <row r="291" spans="1:6" ht="12.75">
      <c r="A291" s="199" t="s">
        <v>990</v>
      </c>
      <c r="B291" s="196" t="s">
        <v>972</v>
      </c>
      <c r="C291" s="117" t="s">
        <v>237</v>
      </c>
      <c r="D291" s="193">
        <v>1</v>
      </c>
      <c r="E291" s="198"/>
      <c r="F291" s="193">
        <f>+D291*E291</f>
        <v>0</v>
      </c>
    </row>
    <row r="292" spans="1:6" ht="12.75">
      <c r="A292" s="195"/>
      <c r="B292" s="4" t="s">
        <v>447</v>
      </c>
      <c r="C292" s="117"/>
      <c r="D292" s="193"/>
      <c r="E292" s="198"/>
      <c r="F292" s="193"/>
    </row>
    <row r="293" spans="1:6" ht="12.75">
      <c r="A293" s="199" t="s">
        <v>991</v>
      </c>
      <c r="B293" s="196" t="s">
        <v>959</v>
      </c>
      <c r="C293" s="117" t="s">
        <v>237</v>
      </c>
      <c r="D293" s="193">
        <v>6</v>
      </c>
      <c r="E293" s="198"/>
      <c r="F293" s="193">
        <f aca="true" t="shared" si="12" ref="F293:F306">+D293*E293</f>
        <v>0</v>
      </c>
    </row>
    <row r="294" spans="1:6" ht="12.75">
      <c r="A294" s="199" t="s">
        <v>992</v>
      </c>
      <c r="B294" s="196" t="s">
        <v>960</v>
      </c>
      <c r="C294" s="117" t="s">
        <v>237</v>
      </c>
      <c r="D294" s="193">
        <v>3</v>
      </c>
      <c r="E294" s="198"/>
      <c r="F294" s="193">
        <f t="shared" si="12"/>
        <v>0</v>
      </c>
    </row>
    <row r="295" spans="1:6" ht="12.75">
      <c r="A295" s="199" t="s">
        <v>993</v>
      </c>
      <c r="B295" s="196" t="s">
        <v>994</v>
      </c>
      <c r="C295" s="117" t="s">
        <v>237</v>
      </c>
      <c r="D295" s="193">
        <v>1</v>
      </c>
      <c r="E295" s="198"/>
      <c r="F295" s="193">
        <f t="shared" si="12"/>
        <v>0</v>
      </c>
    </row>
    <row r="296" spans="1:6" ht="12.75">
      <c r="A296" s="199" t="s">
        <v>995</v>
      </c>
      <c r="B296" s="196" t="s">
        <v>961</v>
      </c>
      <c r="C296" s="117" t="s">
        <v>237</v>
      </c>
      <c r="D296" s="193">
        <v>1</v>
      </c>
      <c r="E296" s="198"/>
      <c r="F296" s="193">
        <f t="shared" si="12"/>
        <v>0</v>
      </c>
    </row>
    <row r="297" spans="1:6" ht="12.75">
      <c r="A297" s="199" t="s">
        <v>996</v>
      </c>
      <c r="B297" s="196" t="s">
        <v>997</v>
      </c>
      <c r="C297" s="117" t="s">
        <v>237</v>
      </c>
      <c r="D297" s="193">
        <v>23</v>
      </c>
      <c r="E297" s="198"/>
      <c r="F297" s="193">
        <f t="shared" si="12"/>
        <v>0</v>
      </c>
    </row>
    <row r="298" spans="1:6" ht="12.75">
      <c r="A298" s="199" t="s">
        <v>998</v>
      </c>
      <c r="B298" s="196" t="s">
        <v>964</v>
      </c>
      <c r="C298" s="117" t="s">
        <v>237</v>
      </c>
      <c r="D298" s="193">
        <v>9</v>
      </c>
      <c r="E298" s="198"/>
      <c r="F298" s="193">
        <f t="shared" si="12"/>
        <v>0</v>
      </c>
    </row>
    <row r="299" spans="1:6" ht="12.75">
      <c r="A299" s="199" t="s">
        <v>999</v>
      </c>
      <c r="B299" s="196" t="s">
        <v>968</v>
      </c>
      <c r="C299" s="117" t="s">
        <v>237</v>
      </c>
      <c r="D299" s="193">
        <v>38</v>
      </c>
      <c r="E299" s="198"/>
      <c r="F299" s="193">
        <f t="shared" si="12"/>
        <v>0</v>
      </c>
    </row>
    <row r="300" spans="1:6" ht="12.75">
      <c r="A300" s="199" t="s">
        <v>1000</v>
      </c>
      <c r="B300" s="196" t="s">
        <v>969</v>
      </c>
      <c r="C300" s="117" t="s">
        <v>237</v>
      </c>
      <c r="D300" s="193">
        <v>13</v>
      </c>
      <c r="E300" s="198"/>
      <c r="F300" s="193">
        <f t="shared" si="12"/>
        <v>0</v>
      </c>
    </row>
    <row r="301" spans="1:6" ht="12.75">
      <c r="A301" s="199" t="s">
        <v>1001</v>
      </c>
      <c r="B301" s="196" t="s">
        <v>970</v>
      </c>
      <c r="C301" s="117" t="s">
        <v>237</v>
      </c>
      <c r="D301" s="193">
        <v>1</v>
      </c>
      <c r="E301" s="198"/>
      <c r="F301" s="193">
        <f t="shared" si="12"/>
        <v>0</v>
      </c>
    </row>
    <row r="302" spans="1:6" ht="12.75">
      <c r="A302" s="199" t="s">
        <v>1002</v>
      </c>
      <c r="B302" s="196" t="s">
        <v>972</v>
      </c>
      <c r="C302" s="117" t="s">
        <v>237</v>
      </c>
      <c r="D302" s="193">
        <v>40</v>
      </c>
      <c r="E302" s="198"/>
      <c r="F302" s="193">
        <f t="shared" si="12"/>
        <v>0</v>
      </c>
    </row>
    <row r="303" spans="1:6" ht="12.75">
      <c r="A303" s="199" t="s">
        <v>1003</v>
      </c>
      <c r="B303" s="196" t="s">
        <v>973</v>
      </c>
      <c r="C303" s="117" t="s">
        <v>237</v>
      </c>
      <c r="D303" s="193">
        <v>5</v>
      </c>
      <c r="E303" s="198"/>
      <c r="F303" s="193">
        <f t="shared" si="12"/>
        <v>0</v>
      </c>
    </row>
    <row r="304" spans="1:6" ht="12.75">
      <c r="A304" s="199" t="s">
        <v>1004</v>
      </c>
      <c r="B304" s="196" t="s">
        <v>975</v>
      </c>
      <c r="C304" s="117" t="s">
        <v>237</v>
      </c>
      <c r="D304" s="193">
        <v>22</v>
      </c>
      <c r="E304" s="198"/>
      <c r="F304" s="193">
        <f t="shared" si="12"/>
        <v>0</v>
      </c>
    </row>
    <row r="305" spans="1:6" ht="12.75">
      <c r="A305" s="199" t="s">
        <v>1005</v>
      </c>
      <c r="B305" s="196" t="s">
        <v>976</v>
      </c>
      <c r="C305" s="117" t="s">
        <v>237</v>
      </c>
      <c r="D305" s="193">
        <v>2</v>
      </c>
      <c r="E305" s="198"/>
      <c r="F305" s="193">
        <f t="shared" si="12"/>
        <v>0</v>
      </c>
    </row>
    <row r="306" spans="1:6" ht="12.75">
      <c r="A306" s="199" t="s">
        <v>1006</v>
      </c>
      <c r="B306" s="196" t="s">
        <v>978</v>
      </c>
      <c r="C306" s="117" t="s">
        <v>237</v>
      </c>
      <c r="D306" s="193">
        <v>18</v>
      </c>
      <c r="E306" s="198"/>
      <c r="F306" s="193">
        <f t="shared" si="12"/>
        <v>0</v>
      </c>
    </row>
    <row r="307" spans="1:6" ht="12.75">
      <c r="A307" s="195"/>
      <c r="B307" s="4" t="s">
        <v>459</v>
      </c>
      <c r="C307" s="117"/>
      <c r="D307" s="193"/>
      <c r="E307" s="198"/>
      <c r="F307" s="193"/>
    </row>
    <row r="308" spans="1:6" ht="25.5">
      <c r="A308" s="199" t="s">
        <v>1007</v>
      </c>
      <c r="B308" s="196" t="s">
        <v>461</v>
      </c>
      <c r="C308" s="117" t="s">
        <v>462</v>
      </c>
      <c r="D308" s="193">
        <v>1</v>
      </c>
      <c r="E308" s="198"/>
      <c r="F308" s="193">
        <f>+D308*E308</f>
        <v>0</v>
      </c>
    </row>
    <row r="309" spans="1:6" ht="12.75">
      <c r="A309" s="199" t="s">
        <v>1008</v>
      </c>
      <c r="B309" s="196" t="s">
        <v>1009</v>
      </c>
      <c r="C309" s="117" t="s">
        <v>237</v>
      </c>
      <c r="D309" s="193">
        <v>1</v>
      </c>
      <c r="E309" s="198"/>
      <c r="F309" s="193">
        <f>+D309*E309</f>
        <v>0</v>
      </c>
    </row>
    <row r="310" spans="1:6" ht="12.75">
      <c r="A310" s="195"/>
      <c r="B310" s="4" t="s">
        <v>467</v>
      </c>
      <c r="C310" s="117"/>
      <c r="D310" s="193"/>
      <c r="E310" s="198"/>
      <c r="F310" s="193"/>
    </row>
    <row r="311" spans="1:6" ht="12.75">
      <c r="A311" s="199" t="s">
        <v>1010</v>
      </c>
      <c r="B311" s="196" t="s">
        <v>1011</v>
      </c>
      <c r="C311" s="117" t="s">
        <v>462</v>
      </c>
      <c r="D311" s="193">
        <v>1</v>
      </c>
      <c r="E311" s="198"/>
      <c r="F311" s="193">
        <f>+D311*E311</f>
        <v>0</v>
      </c>
    </row>
    <row r="312" spans="1:6" ht="12.75">
      <c r="A312" s="195"/>
      <c r="B312" s="4" t="s">
        <v>469</v>
      </c>
      <c r="C312" s="117"/>
      <c r="D312" s="193"/>
      <c r="E312" s="198"/>
      <c r="F312" s="193"/>
    </row>
    <row r="313" spans="1:6" ht="12.75">
      <c r="A313" s="199" t="s">
        <v>1012</v>
      </c>
      <c r="B313" s="196" t="s">
        <v>1013</v>
      </c>
      <c r="C313" s="117" t="s">
        <v>237</v>
      </c>
      <c r="D313" s="193">
        <v>1</v>
      </c>
      <c r="E313" s="198"/>
      <c r="F313" s="193">
        <f>+D313*E313</f>
        <v>0</v>
      </c>
    </row>
    <row r="314" spans="1:6" ht="12.75">
      <c r="A314" s="192" t="s">
        <v>471</v>
      </c>
      <c r="B314" s="4" t="s">
        <v>472</v>
      </c>
      <c r="C314" s="2"/>
      <c r="D314" s="193"/>
      <c r="E314" s="194"/>
      <c r="F314" s="193"/>
    </row>
    <row r="315" spans="1:6" ht="39.75">
      <c r="A315" s="195" t="s">
        <v>23</v>
      </c>
      <c r="B315" s="196" t="s">
        <v>1014</v>
      </c>
      <c r="C315" s="117" t="s">
        <v>526</v>
      </c>
      <c r="D315" s="193">
        <v>160</v>
      </c>
      <c r="E315" s="198"/>
      <c r="F315" s="193">
        <f>+D315*E315</f>
        <v>0</v>
      </c>
    </row>
    <row r="316" spans="1:6" ht="39.75">
      <c r="A316" s="195" t="s">
        <v>24</v>
      </c>
      <c r="B316" s="196" t="s">
        <v>1015</v>
      </c>
      <c r="C316" s="117" t="s">
        <v>526</v>
      </c>
      <c r="D316" s="193">
        <v>7</v>
      </c>
      <c r="E316" s="198"/>
      <c r="F316" s="193">
        <f>+D316*E316</f>
        <v>0</v>
      </c>
    </row>
    <row r="317" spans="1:6" ht="25.5">
      <c r="A317" s="195" t="s">
        <v>25</v>
      </c>
      <c r="B317" s="196" t="s">
        <v>1016</v>
      </c>
      <c r="C317" s="117" t="s">
        <v>526</v>
      </c>
      <c r="D317" s="193">
        <v>25</v>
      </c>
      <c r="E317" s="198"/>
      <c r="F317" s="193">
        <f>+D317*E317</f>
        <v>0</v>
      </c>
    </row>
    <row r="318" spans="1:6" ht="12.75">
      <c r="A318" s="192" t="s">
        <v>473</v>
      </c>
      <c r="B318" s="4" t="s">
        <v>474</v>
      </c>
      <c r="C318" s="2"/>
      <c r="D318" s="193"/>
      <c r="E318" s="194"/>
      <c r="F318" s="193"/>
    </row>
    <row r="319" spans="1:6" ht="12.75">
      <c r="A319" s="192"/>
      <c r="B319" s="4" t="s">
        <v>475</v>
      </c>
      <c r="C319" s="2"/>
      <c r="D319" s="193"/>
      <c r="E319" s="194"/>
      <c r="F319" s="193"/>
    </row>
    <row r="320" spans="1:6" ht="25.5">
      <c r="A320" s="195" t="s">
        <v>23</v>
      </c>
      <c r="B320" s="196" t="s">
        <v>1017</v>
      </c>
      <c r="C320" s="117" t="s">
        <v>237</v>
      </c>
      <c r="D320" s="193">
        <v>2</v>
      </c>
      <c r="E320" s="198"/>
      <c r="F320" s="193">
        <f>+D320*E320</f>
        <v>0</v>
      </c>
    </row>
    <row r="321" spans="1:6" ht="25.5">
      <c r="A321" s="195" t="s">
        <v>24</v>
      </c>
      <c r="B321" s="196" t="s">
        <v>1018</v>
      </c>
      <c r="C321" s="117" t="s">
        <v>237</v>
      </c>
      <c r="D321" s="193">
        <v>2</v>
      </c>
      <c r="E321" s="198"/>
      <c r="F321" s="193">
        <f>+D321*E321</f>
        <v>0</v>
      </c>
    </row>
    <row r="322" spans="1:6" ht="25.5">
      <c r="A322" s="195" t="s">
        <v>25</v>
      </c>
      <c r="B322" s="196" t="s">
        <v>1019</v>
      </c>
      <c r="C322" s="117" t="s">
        <v>237</v>
      </c>
      <c r="D322" s="193">
        <v>2</v>
      </c>
      <c r="E322" s="198"/>
      <c r="F322" s="193">
        <f>+D322*E322</f>
        <v>0</v>
      </c>
    </row>
    <row r="323" spans="1:6" ht="25.5">
      <c r="A323" s="195" t="s">
        <v>26</v>
      </c>
      <c r="B323" s="146" t="s">
        <v>1020</v>
      </c>
      <c r="C323" s="117" t="s">
        <v>237</v>
      </c>
      <c r="D323" s="193">
        <v>2</v>
      </c>
      <c r="E323" s="198"/>
      <c r="F323" s="193">
        <f>+D323*E323</f>
        <v>0</v>
      </c>
    </row>
    <row r="324" spans="1:6" ht="12.75">
      <c r="A324" s="192"/>
      <c r="B324" s="4" t="s">
        <v>476</v>
      </c>
      <c r="C324" s="117"/>
      <c r="D324" s="193"/>
      <c r="E324" s="194"/>
      <c r="F324" s="193"/>
    </row>
    <row r="325" spans="1:6" ht="25.5">
      <c r="A325" s="199" t="s">
        <v>27</v>
      </c>
      <c r="B325" s="196" t="s">
        <v>1021</v>
      </c>
      <c r="C325" s="117" t="s">
        <v>237</v>
      </c>
      <c r="D325" s="193">
        <v>3</v>
      </c>
      <c r="E325" s="198"/>
      <c r="F325" s="193">
        <f aca="true" t="shared" si="13" ref="F325:F340">+D325*E325</f>
        <v>0</v>
      </c>
    </row>
    <row r="326" spans="1:6" ht="25.5">
      <c r="A326" s="199" t="s">
        <v>28</v>
      </c>
      <c r="B326" s="196" t="s">
        <v>1022</v>
      </c>
      <c r="C326" s="117" t="s">
        <v>237</v>
      </c>
      <c r="D326" s="193">
        <v>1</v>
      </c>
      <c r="E326" s="198"/>
      <c r="F326" s="193">
        <f t="shared" si="13"/>
        <v>0</v>
      </c>
    </row>
    <row r="327" spans="1:6" ht="25.5">
      <c r="A327" s="199" t="s">
        <v>30</v>
      </c>
      <c r="B327" s="196" t="s">
        <v>1023</v>
      </c>
      <c r="C327" s="117" t="s">
        <v>237</v>
      </c>
      <c r="D327" s="193">
        <v>1</v>
      </c>
      <c r="E327" s="198"/>
      <c r="F327" s="193">
        <f t="shared" si="13"/>
        <v>0</v>
      </c>
    </row>
    <row r="328" spans="1:6" ht="25.5">
      <c r="A328" s="199" t="s">
        <v>31</v>
      </c>
      <c r="B328" s="196" t="s">
        <v>1024</v>
      </c>
      <c r="C328" s="117" t="s">
        <v>237</v>
      </c>
      <c r="D328" s="193">
        <v>1</v>
      </c>
      <c r="E328" s="198"/>
      <c r="F328" s="193">
        <f t="shared" si="13"/>
        <v>0</v>
      </c>
    </row>
    <row r="329" spans="1:6" ht="25.5">
      <c r="A329" s="199" t="s">
        <v>32</v>
      </c>
      <c r="B329" s="196" t="s">
        <v>1025</v>
      </c>
      <c r="C329" s="117" t="s">
        <v>237</v>
      </c>
      <c r="D329" s="193">
        <v>1</v>
      </c>
      <c r="E329" s="198"/>
      <c r="F329" s="193">
        <f t="shared" si="13"/>
        <v>0</v>
      </c>
    </row>
    <row r="330" spans="1:6" ht="25.5">
      <c r="A330" s="199" t="s">
        <v>243</v>
      </c>
      <c r="B330" s="196" t="s">
        <v>1026</v>
      </c>
      <c r="C330" s="117" t="s">
        <v>237</v>
      </c>
      <c r="D330" s="193">
        <v>1</v>
      </c>
      <c r="E330" s="198"/>
      <c r="F330" s="193">
        <f t="shared" si="13"/>
        <v>0</v>
      </c>
    </row>
    <row r="331" spans="1:6" ht="25.5">
      <c r="A331" s="199" t="s">
        <v>272</v>
      </c>
      <c r="B331" s="196" t="s">
        <v>1027</v>
      </c>
      <c r="C331" s="117" t="s">
        <v>237</v>
      </c>
      <c r="D331" s="193">
        <v>12</v>
      </c>
      <c r="E331" s="198"/>
      <c r="F331" s="193">
        <f t="shared" si="13"/>
        <v>0</v>
      </c>
    </row>
    <row r="332" spans="1:6" ht="25.5">
      <c r="A332" s="199" t="s">
        <v>273</v>
      </c>
      <c r="B332" s="196" t="s">
        <v>1028</v>
      </c>
      <c r="C332" s="117" t="s">
        <v>237</v>
      </c>
      <c r="D332" s="193">
        <v>2</v>
      </c>
      <c r="E332" s="198"/>
      <c r="F332" s="193">
        <f t="shared" si="13"/>
        <v>0</v>
      </c>
    </row>
    <row r="333" spans="1:6" ht="25.5">
      <c r="A333" s="199" t="s">
        <v>275</v>
      </c>
      <c r="B333" s="196" t="s">
        <v>1029</v>
      </c>
      <c r="C333" s="117" t="s">
        <v>237</v>
      </c>
      <c r="D333" s="193">
        <v>1</v>
      </c>
      <c r="E333" s="198"/>
      <c r="F333" s="193">
        <f t="shared" si="13"/>
        <v>0</v>
      </c>
    </row>
    <row r="334" spans="1:6" ht="25.5">
      <c r="A334" s="199" t="s">
        <v>277</v>
      </c>
      <c r="B334" s="196" t="s">
        <v>1030</v>
      </c>
      <c r="C334" s="117" t="s">
        <v>237</v>
      </c>
      <c r="D334" s="193">
        <v>1</v>
      </c>
      <c r="E334" s="198"/>
      <c r="F334" s="193">
        <f t="shared" si="13"/>
        <v>0</v>
      </c>
    </row>
    <row r="335" spans="1:6" ht="25.5">
      <c r="A335" s="199" t="s">
        <v>278</v>
      </c>
      <c r="B335" s="196" t="s">
        <v>1031</v>
      </c>
      <c r="C335" s="117" t="s">
        <v>237</v>
      </c>
      <c r="D335" s="193">
        <v>2</v>
      </c>
      <c r="E335" s="198"/>
      <c r="F335" s="193">
        <f t="shared" si="13"/>
        <v>0</v>
      </c>
    </row>
    <row r="336" spans="1:6" ht="25.5">
      <c r="A336" s="199" t="s">
        <v>279</v>
      </c>
      <c r="B336" s="196" t="s">
        <v>1032</v>
      </c>
      <c r="C336" s="117" t="s">
        <v>237</v>
      </c>
      <c r="D336" s="193">
        <v>1</v>
      </c>
      <c r="E336" s="198"/>
      <c r="F336" s="193">
        <f t="shared" si="13"/>
        <v>0</v>
      </c>
    </row>
    <row r="337" spans="1:6" ht="25.5">
      <c r="A337" s="199" t="s">
        <v>280</v>
      </c>
      <c r="B337" s="196" t="s">
        <v>1033</v>
      </c>
      <c r="C337" s="117" t="s">
        <v>237</v>
      </c>
      <c r="D337" s="193">
        <v>4</v>
      </c>
      <c r="E337" s="198"/>
      <c r="F337" s="193">
        <f t="shared" si="13"/>
        <v>0</v>
      </c>
    </row>
    <row r="338" spans="1:6" ht="25.5">
      <c r="A338" s="199" t="s">
        <v>281</v>
      </c>
      <c r="B338" s="196" t="s">
        <v>1034</v>
      </c>
      <c r="C338" s="117" t="s">
        <v>237</v>
      </c>
      <c r="D338" s="193">
        <v>2</v>
      </c>
      <c r="E338" s="198"/>
      <c r="F338" s="193">
        <f t="shared" si="13"/>
        <v>0</v>
      </c>
    </row>
    <row r="339" spans="1:6" ht="25.5">
      <c r="A339" s="199" t="s">
        <v>321</v>
      </c>
      <c r="B339" s="196" t="s">
        <v>477</v>
      </c>
      <c r="C339" s="117" t="s">
        <v>237</v>
      </c>
      <c r="D339" s="193">
        <v>3</v>
      </c>
      <c r="E339" s="198"/>
      <c r="F339" s="193">
        <f t="shared" si="13"/>
        <v>0</v>
      </c>
    </row>
    <row r="340" spans="1:6" ht="25.5">
      <c r="A340" s="199" t="s">
        <v>323</v>
      </c>
      <c r="B340" s="196" t="s">
        <v>1035</v>
      </c>
      <c r="C340" s="117" t="s">
        <v>237</v>
      </c>
      <c r="D340" s="193">
        <v>6</v>
      </c>
      <c r="E340" s="198"/>
      <c r="F340" s="193">
        <f t="shared" si="13"/>
        <v>0</v>
      </c>
    </row>
    <row r="341" spans="1:6" ht="12.75">
      <c r="A341" s="192"/>
      <c r="B341" s="4" t="s">
        <v>478</v>
      </c>
      <c r="C341" s="117"/>
      <c r="D341" s="193"/>
      <c r="E341" s="194"/>
      <c r="F341" s="193"/>
    </row>
    <row r="342" spans="1:6" ht="12.75">
      <c r="A342" s="199" t="s">
        <v>324</v>
      </c>
      <c r="B342" s="196" t="s">
        <v>1036</v>
      </c>
      <c r="C342" s="117" t="s">
        <v>237</v>
      </c>
      <c r="D342" s="193">
        <v>2</v>
      </c>
      <c r="E342" s="198"/>
      <c r="F342" s="193">
        <f aca="true" t="shared" si="14" ref="F342:F355">+D342*E342</f>
        <v>0</v>
      </c>
    </row>
    <row r="343" spans="1:6" ht="12.75">
      <c r="A343" s="199" t="s">
        <v>325</v>
      </c>
      <c r="B343" s="196" t="s">
        <v>1037</v>
      </c>
      <c r="C343" s="117" t="s">
        <v>237</v>
      </c>
      <c r="D343" s="193">
        <v>1</v>
      </c>
      <c r="E343" s="198"/>
      <c r="F343" s="193">
        <f t="shared" si="14"/>
        <v>0</v>
      </c>
    </row>
    <row r="344" spans="1:6" ht="12.75">
      <c r="A344" s="199" t="s">
        <v>326</v>
      </c>
      <c r="B344" s="196" t="s">
        <v>1038</v>
      </c>
      <c r="C344" s="117" t="s">
        <v>237</v>
      </c>
      <c r="D344" s="193">
        <v>6</v>
      </c>
      <c r="E344" s="198"/>
      <c r="F344" s="193">
        <f t="shared" si="14"/>
        <v>0</v>
      </c>
    </row>
    <row r="345" spans="1:6" ht="12.75">
      <c r="A345" s="199" t="s">
        <v>329</v>
      </c>
      <c r="B345" s="196" t="s">
        <v>1039</v>
      </c>
      <c r="C345" s="117" t="s">
        <v>237</v>
      </c>
      <c r="D345" s="193">
        <v>1</v>
      </c>
      <c r="E345" s="198"/>
      <c r="F345" s="193">
        <f t="shared" si="14"/>
        <v>0</v>
      </c>
    </row>
    <row r="346" spans="1:6" ht="12.75">
      <c r="A346" s="199" t="s">
        <v>330</v>
      </c>
      <c r="B346" s="196" t="s">
        <v>1040</v>
      </c>
      <c r="C346" s="117" t="s">
        <v>237</v>
      </c>
      <c r="D346" s="193">
        <v>12</v>
      </c>
      <c r="E346" s="198"/>
      <c r="F346" s="193">
        <f t="shared" si="14"/>
        <v>0</v>
      </c>
    </row>
    <row r="347" spans="1:6" ht="12.75">
      <c r="A347" s="199" t="s">
        <v>331</v>
      </c>
      <c r="B347" s="196" t="s">
        <v>1041</v>
      </c>
      <c r="C347" s="117" t="s">
        <v>237</v>
      </c>
      <c r="D347" s="193">
        <v>7</v>
      </c>
      <c r="E347" s="198"/>
      <c r="F347" s="193">
        <f t="shared" si="14"/>
        <v>0</v>
      </c>
    </row>
    <row r="348" spans="1:6" ht="12.75">
      <c r="A348" s="199" t="s">
        <v>332</v>
      </c>
      <c r="B348" s="196" t="s">
        <v>1042</v>
      </c>
      <c r="C348" s="117" t="s">
        <v>237</v>
      </c>
      <c r="D348" s="193">
        <v>1</v>
      </c>
      <c r="E348" s="198"/>
      <c r="F348" s="193">
        <f t="shared" si="14"/>
        <v>0</v>
      </c>
    </row>
    <row r="349" spans="1:6" ht="12.75">
      <c r="A349" s="199" t="s">
        <v>432</v>
      </c>
      <c r="B349" s="196" t="s">
        <v>1043</v>
      </c>
      <c r="C349" s="117" t="s">
        <v>237</v>
      </c>
      <c r="D349" s="193">
        <v>1</v>
      </c>
      <c r="E349" s="198"/>
      <c r="F349" s="193">
        <f t="shared" si="14"/>
        <v>0</v>
      </c>
    </row>
    <row r="350" spans="1:6" ht="12.75">
      <c r="A350" s="199" t="s">
        <v>433</v>
      </c>
      <c r="B350" s="196" t="s">
        <v>1044</v>
      </c>
      <c r="C350" s="117" t="s">
        <v>237</v>
      </c>
      <c r="D350" s="193">
        <v>5</v>
      </c>
      <c r="E350" s="198"/>
      <c r="F350" s="193">
        <f t="shared" si="14"/>
        <v>0</v>
      </c>
    </row>
    <row r="351" spans="1:6" ht="12.75">
      <c r="A351" s="199" t="s">
        <v>434</v>
      </c>
      <c r="B351" s="196" t="s">
        <v>479</v>
      </c>
      <c r="C351" s="117" t="s">
        <v>237</v>
      </c>
      <c r="D351" s="193">
        <v>6</v>
      </c>
      <c r="E351" s="198"/>
      <c r="F351" s="193">
        <f t="shared" si="14"/>
        <v>0</v>
      </c>
    </row>
    <row r="352" spans="1:6" ht="12.75">
      <c r="A352" s="199" t="s">
        <v>435</v>
      </c>
      <c r="B352" s="196" t="s">
        <v>1045</v>
      </c>
      <c r="C352" s="117" t="s">
        <v>237</v>
      </c>
      <c r="D352" s="193">
        <v>7</v>
      </c>
      <c r="E352" s="198"/>
      <c r="F352" s="193">
        <f t="shared" si="14"/>
        <v>0</v>
      </c>
    </row>
    <row r="353" spans="1:6" ht="12.75">
      <c r="A353" s="199" t="s">
        <v>436</v>
      </c>
      <c r="B353" s="196" t="s">
        <v>480</v>
      </c>
      <c r="C353" s="117" t="s">
        <v>237</v>
      </c>
      <c r="D353" s="193">
        <v>4</v>
      </c>
      <c r="E353" s="198"/>
      <c r="F353" s="193">
        <f t="shared" si="14"/>
        <v>0</v>
      </c>
    </row>
    <row r="354" spans="1:6" ht="12.75">
      <c r="A354" s="199" t="s">
        <v>437</v>
      </c>
      <c r="B354" s="196" t="s">
        <v>481</v>
      </c>
      <c r="C354" s="117" t="s">
        <v>237</v>
      </c>
      <c r="D354" s="193">
        <v>2</v>
      </c>
      <c r="E354" s="198"/>
      <c r="F354" s="193">
        <f t="shared" si="14"/>
        <v>0</v>
      </c>
    </row>
    <row r="355" spans="1:6" ht="12.75">
      <c r="A355" s="199" t="s">
        <v>438</v>
      </c>
      <c r="B355" s="196" t="s">
        <v>482</v>
      </c>
      <c r="C355" s="117" t="s">
        <v>237</v>
      </c>
      <c r="D355" s="193">
        <v>1</v>
      </c>
      <c r="E355" s="198"/>
      <c r="F355" s="193">
        <f t="shared" si="14"/>
        <v>0</v>
      </c>
    </row>
    <row r="356" spans="1:6" ht="12.75">
      <c r="A356" s="199"/>
      <c r="B356" s="196"/>
      <c r="C356" s="117"/>
      <c r="D356" s="193"/>
      <c r="E356" s="198"/>
      <c r="F356" s="193"/>
    </row>
    <row r="357" spans="1:6" ht="12.75">
      <c r="A357" s="192" t="s">
        <v>483</v>
      </c>
      <c r="B357" s="4" t="s">
        <v>484</v>
      </c>
      <c r="C357" s="117"/>
      <c r="D357" s="193"/>
      <c r="E357" s="194"/>
      <c r="F357" s="193"/>
    </row>
    <row r="358" spans="1:6" ht="38.25">
      <c r="A358" s="195" t="s">
        <v>23</v>
      </c>
      <c r="B358" s="196" t="s">
        <v>1046</v>
      </c>
      <c r="C358" s="117" t="s">
        <v>237</v>
      </c>
      <c r="D358" s="193">
        <v>4</v>
      </c>
      <c r="E358" s="198"/>
      <c r="F358" s="193">
        <f aca="true" t="shared" si="15" ref="F358:F368">+D358*E358</f>
        <v>0</v>
      </c>
    </row>
    <row r="359" spans="1:6" ht="38.25">
      <c r="A359" s="195" t="s">
        <v>24</v>
      </c>
      <c r="B359" s="196" t="s">
        <v>1047</v>
      </c>
      <c r="C359" s="117" t="s">
        <v>237</v>
      </c>
      <c r="D359" s="193">
        <v>4</v>
      </c>
      <c r="E359" s="198"/>
      <c r="F359" s="193">
        <f t="shared" si="15"/>
        <v>0</v>
      </c>
    </row>
    <row r="360" spans="1:6" ht="25.5">
      <c r="A360" s="195" t="s">
        <v>25</v>
      </c>
      <c r="B360" s="196" t="s">
        <v>1048</v>
      </c>
      <c r="C360" s="117" t="s">
        <v>237</v>
      </c>
      <c r="D360" s="193">
        <v>1</v>
      </c>
      <c r="E360" s="198"/>
      <c r="F360" s="193">
        <f t="shared" si="15"/>
        <v>0</v>
      </c>
    </row>
    <row r="361" spans="1:6" ht="38.25">
      <c r="A361" s="195" t="s">
        <v>26</v>
      </c>
      <c r="B361" s="196" t="s">
        <v>1049</v>
      </c>
      <c r="C361" s="117" t="s">
        <v>237</v>
      </c>
      <c r="D361" s="193">
        <v>3</v>
      </c>
      <c r="E361" s="198"/>
      <c r="F361" s="193">
        <f t="shared" si="15"/>
        <v>0</v>
      </c>
    </row>
    <row r="362" spans="1:6" ht="51">
      <c r="A362" s="195" t="s">
        <v>27</v>
      </c>
      <c r="B362" s="196" t="s">
        <v>1050</v>
      </c>
      <c r="C362" s="117" t="s">
        <v>237</v>
      </c>
      <c r="D362" s="193">
        <v>6</v>
      </c>
      <c r="E362" s="198"/>
      <c r="F362" s="193">
        <f t="shared" si="15"/>
        <v>0</v>
      </c>
    </row>
    <row r="363" spans="1:6" ht="63.75">
      <c r="A363" s="195" t="s">
        <v>28</v>
      </c>
      <c r="B363" s="196" t="s">
        <v>1051</v>
      </c>
      <c r="C363" s="117" t="s">
        <v>237</v>
      </c>
      <c r="D363" s="193">
        <v>6</v>
      </c>
      <c r="E363" s="198"/>
      <c r="F363" s="193">
        <f t="shared" si="15"/>
        <v>0</v>
      </c>
    </row>
    <row r="364" spans="1:6" ht="38.25">
      <c r="A364" s="195" t="s">
        <v>30</v>
      </c>
      <c r="B364" s="196" t="s">
        <v>1052</v>
      </c>
      <c r="C364" s="117" t="s">
        <v>237</v>
      </c>
      <c r="D364" s="193">
        <v>3</v>
      </c>
      <c r="E364" s="198"/>
      <c r="F364" s="193">
        <f t="shared" si="15"/>
        <v>0</v>
      </c>
    </row>
    <row r="365" spans="1:6" ht="51">
      <c r="A365" s="195" t="s">
        <v>31</v>
      </c>
      <c r="B365" s="196" t="s">
        <v>1053</v>
      </c>
      <c r="C365" s="117" t="s">
        <v>237</v>
      </c>
      <c r="D365" s="193">
        <v>7</v>
      </c>
      <c r="E365" s="198"/>
      <c r="F365" s="193">
        <f t="shared" si="15"/>
        <v>0</v>
      </c>
    </row>
    <row r="366" spans="1:6" ht="51">
      <c r="A366" s="195" t="s">
        <v>32</v>
      </c>
      <c r="B366" s="196" t="s">
        <v>1054</v>
      </c>
      <c r="C366" s="117" t="s">
        <v>237</v>
      </c>
      <c r="D366" s="193">
        <v>4</v>
      </c>
      <c r="E366" s="198"/>
      <c r="F366" s="193">
        <f t="shared" si="15"/>
        <v>0</v>
      </c>
    </row>
    <row r="367" spans="1:6" ht="51">
      <c r="A367" s="199" t="s">
        <v>243</v>
      </c>
      <c r="B367" s="196" t="s">
        <v>1055</v>
      </c>
      <c r="C367" s="117" t="s">
        <v>237</v>
      </c>
      <c r="D367" s="193">
        <v>5</v>
      </c>
      <c r="E367" s="198"/>
      <c r="F367" s="193">
        <f t="shared" si="15"/>
        <v>0</v>
      </c>
    </row>
    <row r="368" spans="1:6" ht="38.25">
      <c r="A368" s="199" t="s">
        <v>272</v>
      </c>
      <c r="B368" s="196" t="s">
        <v>1056</v>
      </c>
      <c r="C368" s="117" t="s">
        <v>237</v>
      </c>
      <c r="D368" s="193">
        <v>1</v>
      </c>
      <c r="E368" s="198"/>
      <c r="F368" s="193">
        <f t="shared" si="15"/>
        <v>0</v>
      </c>
    </row>
    <row r="369" spans="1:6" ht="12.75">
      <c r="A369" s="195"/>
      <c r="B369" s="196"/>
      <c r="C369" s="117"/>
      <c r="D369" s="193"/>
      <c r="E369" s="198"/>
      <c r="F369" s="193"/>
    </row>
    <row r="370" spans="1:6" ht="12.75">
      <c r="A370" s="192" t="s">
        <v>485</v>
      </c>
      <c r="B370" s="4" t="s">
        <v>486</v>
      </c>
      <c r="C370" s="117"/>
      <c r="D370" s="193"/>
      <c r="E370" s="194"/>
      <c r="F370" s="193"/>
    </row>
    <row r="371" spans="1:6" ht="12.75">
      <c r="A371" s="192"/>
      <c r="B371" s="4" t="s">
        <v>487</v>
      </c>
      <c r="C371" s="117"/>
      <c r="D371" s="193"/>
      <c r="E371" s="194"/>
      <c r="F371" s="193"/>
    </row>
    <row r="372" spans="1:6" ht="25.5">
      <c r="A372" s="199" t="s">
        <v>23</v>
      </c>
      <c r="B372" s="196" t="s">
        <v>488</v>
      </c>
      <c r="C372" s="117" t="s">
        <v>237</v>
      </c>
      <c r="D372" s="193">
        <v>16</v>
      </c>
      <c r="E372" s="198"/>
      <c r="F372" s="193">
        <f aca="true" t="shared" si="16" ref="F372:F379">+D372*E372</f>
        <v>0</v>
      </c>
    </row>
    <row r="373" spans="1:6" ht="25.5">
      <c r="A373" s="199" t="s">
        <v>24</v>
      </c>
      <c r="B373" s="196" t="s">
        <v>489</v>
      </c>
      <c r="C373" s="117" t="s">
        <v>237</v>
      </c>
      <c r="D373" s="193">
        <v>5</v>
      </c>
      <c r="E373" s="198"/>
      <c r="F373" s="193">
        <f t="shared" si="16"/>
        <v>0</v>
      </c>
    </row>
    <row r="374" spans="1:6" ht="25.5">
      <c r="A374" s="199" t="s">
        <v>25</v>
      </c>
      <c r="B374" s="196" t="s">
        <v>490</v>
      </c>
      <c r="C374" s="117" t="s">
        <v>237</v>
      </c>
      <c r="D374" s="193">
        <v>13</v>
      </c>
      <c r="E374" s="198"/>
      <c r="F374" s="193">
        <f t="shared" si="16"/>
        <v>0</v>
      </c>
    </row>
    <row r="375" spans="1:6" ht="25.5">
      <c r="A375" s="199" t="s">
        <v>26</v>
      </c>
      <c r="B375" s="196" t="s">
        <v>491</v>
      </c>
      <c r="C375" s="117" t="s">
        <v>237</v>
      </c>
      <c r="D375" s="193">
        <v>37</v>
      </c>
      <c r="E375" s="198"/>
      <c r="F375" s="193">
        <f t="shared" si="16"/>
        <v>0</v>
      </c>
    </row>
    <row r="376" spans="1:6" ht="25.5">
      <c r="A376" s="199" t="s">
        <v>27</v>
      </c>
      <c r="B376" s="196" t="s">
        <v>1057</v>
      </c>
      <c r="C376" s="117" t="s">
        <v>237</v>
      </c>
      <c r="D376" s="193">
        <v>14</v>
      </c>
      <c r="E376" s="198"/>
      <c r="F376" s="193">
        <f t="shared" si="16"/>
        <v>0</v>
      </c>
    </row>
    <row r="377" spans="1:6" ht="25.5">
      <c r="A377" s="199" t="s">
        <v>28</v>
      </c>
      <c r="B377" s="196" t="s">
        <v>1058</v>
      </c>
      <c r="C377" s="117" t="s">
        <v>237</v>
      </c>
      <c r="D377" s="193">
        <v>14</v>
      </c>
      <c r="E377" s="198"/>
      <c r="F377" s="193">
        <f t="shared" si="16"/>
        <v>0</v>
      </c>
    </row>
    <row r="378" spans="1:6" ht="25.5">
      <c r="A378" s="199" t="s">
        <v>30</v>
      </c>
      <c r="B378" s="196" t="s">
        <v>1059</v>
      </c>
      <c r="C378" s="117" t="s">
        <v>237</v>
      </c>
      <c r="D378" s="193">
        <v>5</v>
      </c>
      <c r="E378" s="198"/>
      <c r="F378" s="193">
        <f t="shared" si="16"/>
        <v>0</v>
      </c>
    </row>
    <row r="379" spans="1:6" ht="25.5">
      <c r="A379" s="199" t="s">
        <v>31</v>
      </c>
      <c r="B379" s="196" t="s">
        <v>1060</v>
      </c>
      <c r="C379" s="117" t="s">
        <v>237</v>
      </c>
      <c r="D379" s="193">
        <v>1</v>
      </c>
      <c r="E379" s="198"/>
      <c r="F379" s="193">
        <f t="shared" si="16"/>
        <v>0</v>
      </c>
    </row>
    <row r="380" spans="1:6" ht="12.75">
      <c r="A380" s="192"/>
      <c r="B380" s="4" t="s">
        <v>492</v>
      </c>
      <c r="C380" s="117"/>
      <c r="D380" s="193"/>
      <c r="E380" s="194"/>
      <c r="F380" s="193"/>
    </row>
    <row r="381" spans="1:6" ht="25.5">
      <c r="A381" s="199" t="s">
        <v>32</v>
      </c>
      <c r="B381" s="196" t="s">
        <v>493</v>
      </c>
      <c r="C381" s="117" t="s">
        <v>237</v>
      </c>
      <c r="D381" s="193">
        <v>17</v>
      </c>
      <c r="E381" s="198"/>
      <c r="F381" s="193">
        <f aca="true" t="shared" si="17" ref="F381:F389">+D381*E381</f>
        <v>0</v>
      </c>
    </row>
    <row r="382" spans="1:6" ht="25.5">
      <c r="A382" s="199" t="s">
        <v>243</v>
      </c>
      <c r="B382" s="196" t="s">
        <v>494</v>
      </c>
      <c r="C382" s="117" t="s">
        <v>237</v>
      </c>
      <c r="D382" s="193">
        <v>18</v>
      </c>
      <c r="E382" s="198"/>
      <c r="F382" s="193">
        <f t="shared" si="17"/>
        <v>0</v>
      </c>
    </row>
    <row r="383" spans="1:6" ht="25.5">
      <c r="A383" s="199" t="s">
        <v>272</v>
      </c>
      <c r="B383" s="196" t="s">
        <v>495</v>
      </c>
      <c r="C383" s="117" t="s">
        <v>237</v>
      </c>
      <c r="D383" s="193">
        <v>27</v>
      </c>
      <c r="E383" s="198"/>
      <c r="F383" s="193">
        <f t="shared" si="17"/>
        <v>0</v>
      </c>
    </row>
    <row r="384" spans="1:6" ht="25.5">
      <c r="A384" s="199" t="s">
        <v>273</v>
      </c>
      <c r="B384" s="196" t="s">
        <v>1061</v>
      </c>
      <c r="C384" s="117" t="s">
        <v>237</v>
      </c>
      <c r="D384" s="193">
        <v>22</v>
      </c>
      <c r="E384" s="198"/>
      <c r="F384" s="193">
        <f t="shared" si="17"/>
        <v>0</v>
      </c>
    </row>
    <row r="385" spans="1:6" ht="25.5">
      <c r="A385" s="199" t="s">
        <v>275</v>
      </c>
      <c r="B385" s="196" t="s">
        <v>1062</v>
      </c>
      <c r="C385" s="117" t="s">
        <v>237</v>
      </c>
      <c r="D385" s="193">
        <v>9</v>
      </c>
      <c r="E385" s="198"/>
      <c r="F385" s="193">
        <f t="shared" si="17"/>
        <v>0</v>
      </c>
    </row>
    <row r="386" spans="1:6" ht="25.5">
      <c r="A386" s="199" t="s">
        <v>277</v>
      </c>
      <c r="B386" s="196" t="s">
        <v>1063</v>
      </c>
      <c r="C386" s="117" t="s">
        <v>237</v>
      </c>
      <c r="D386" s="193">
        <v>4</v>
      </c>
      <c r="E386" s="198"/>
      <c r="F386" s="193">
        <f t="shared" si="17"/>
        <v>0</v>
      </c>
    </row>
    <row r="387" spans="1:6" ht="25.5">
      <c r="A387" s="199" t="s">
        <v>278</v>
      </c>
      <c r="B387" s="196" t="s">
        <v>496</v>
      </c>
      <c r="C387" s="117" t="s">
        <v>237</v>
      </c>
      <c r="D387" s="193">
        <v>18</v>
      </c>
      <c r="E387" s="198"/>
      <c r="F387" s="193">
        <f t="shared" si="17"/>
        <v>0</v>
      </c>
    </row>
    <row r="388" spans="1:6" ht="25.5">
      <c r="A388" s="199" t="s">
        <v>279</v>
      </c>
      <c r="B388" s="196" t="s">
        <v>497</v>
      </c>
      <c r="C388" s="117" t="s">
        <v>237</v>
      </c>
      <c r="D388" s="193">
        <v>2</v>
      </c>
      <c r="E388" s="198"/>
      <c r="F388" s="193">
        <f t="shared" si="17"/>
        <v>0</v>
      </c>
    </row>
    <row r="389" spans="1:6" ht="25.5">
      <c r="A389" s="199" t="s">
        <v>280</v>
      </c>
      <c r="B389" s="196" t="s">
        <v>498</v>
      </c>
      <c r="C389" s="117" t="s">
        <v>237</v>
      </c>
      <c r="D389" s="193">
        <v>9</v>
      </c>
      <c r="E389" s="198"/>
      <c r="F389" s="193">
        <f t="shared" si="17"/>
        <v>0</v>
      </c>
    </row>
    <row r="390" spans="1:6" ht="12.75">
      <c r="A390" s="192"/>
      <c r="B390" s="4" t="s">
        <v>499</v>
      </c>
      <c r="C390" s="117"/>
      <c r="D390" s="193"/>
      <c r="E390" s="194"/>
      <c r="F390" s="193"/>
    </row>
    <row r="391" spans="1:6" ht="25.5">
      <c r="A391" s="199" t="s">
        <v>281</v>
      </c>
      <c r="B391" s="196" t="s">
        <v>500</v>
      </c>
      <c r="C391" s="117" t="s">
        <v>237</v>
      </c>
      <c r="D391" s="193">
        <v>28</v>
      </c>
      <c r="E391" s="198"/>
      <c r="F391" s="193">
        <f>+D391*E391</f>
        <v>0</v>
      </c>
    </row>
    <row r="392" spans="1:6" ht="12.75">
      <c r="A392" s="192"/>
      <c r="B392" s="4" t="s">
        <v>501</v>
      </c>
      <c r="C392" s="117"/>
      <c r="D392" s="193"/>
      <c r="E392" s="194"/>
      <c r="F392" s="193"/>
    </row>
    <row r="393" spans="1:6" ht="25.5">
      <c r="A393" s="199" t="s">
        <v>321</v>
      </c>
      <c r="B393" s="196" t="s">
        <v>1064</v>
      </c>
      <c r="C393" s="117" t="s">
        <v>237</v>
      </c>
      <c r="D393" s="193">
        <v>1</v>
      </c>
      <c r="E393" s="198"/>
      <c r="F393" s="193">
        <f>+D393*E393</f>
        <v>0</v>
      </c>
    </row>
    <row r="394" spans="1:6" ht="25.5">
      <c r="A394" s="199" t="s">
        <v>323</v>
      </c>
      <c r="B394" s="196" t="s">
        <v>1065</v>
      </c>
      <c r="C394" s="117" t="s">
        <v>237</v>
      </c>
      <c r="D394" s="193">
        <v>1</v>
      </c>
      <c r="E394" s="198"/>
      <c r="F394" s="193">
        <f>+D394*E394</f>
        <v>0</v>
      </c>
    </row>
    <row r="395" spans="1:6" ht="25.5">
      <c r="A395" s="199" t="s">
        <v>324</v>
      </c>
      <c r="B395" s="196" t="s">
        <v>1066</v>
      </c>
      <c r="C395" s="117" t="s">
        <v>237</v>
      </c>
      <c r="D395" s="193">
        <v>1</v>
      </c>
      <c r="E395" s="198"/>
      <c r="F395" s="193">
        <f>+D395*E395</f>
        <v>0</v>
      </c>
    </row>
    <row r="396" spans="1:6" ht="25.5">
      <c r="A396" s="199" t="s">
        <v>325</v>
      </c>
      <c r="B396" s="196" t="s">
        <v>1067</v>
      </c>
      <c r="C396" s="117" t="s">
        <v>237</v>
      </c>
      <c r="D396" s="193">
        <v>1</v>
      </c>
      <c r="E396" s="198"/>
      <c r="F396" s="193">
        <f>+D396*E396</f>
        <v>0</v>
      </c>
    </row>
    <row r="397" spans="1:6" ht="12.75">
      <c r="A397" s="192" t="s">
        <v>502</v>
      </c>
      <c r="B397" s="4" t="s">
        <v>503</v>
      </c>
      <c r="C397" s="2"/>
      <c r="D397" s="193"/>
      <c r="E397" s="194"/>
      <c r="F397" s="193"/>
    </row>
    <row r="398" spans="1:6" ht="12.75">
      <c r="A398" s="192"/>
      <c r="B398" s="4" t="s">
        <v>1068</v>
      </c>
      <c r="C398" s="2"/>
      <c r="D398" s="193"/>
      <c r="E398" s="194"/>
      <c r="F398" s="193"/>
    </row>
    <row r="399" spans="1:6" ht="38.25">
      <c r="A399" s="199" t="s">
        <v>23</v>
      </c>
      <c r="B399" s="196" t="s">
        <v>1069</v>
      </c>
      <c r="C399" s="117" t="s">
        <v>237</v>
      </c>
      <c r="D399" s="193">
        <v>1</v>
      </c>
      <c r="E399" s="198"/>
      <c r="F399" s="193">
        <f aca="true" t="shared" si="18" ref="F399:F404">+D399*E399</f>
        <v>0</v>
      </c>
    </row>
    <row r="400" spans="1:6" ht="25.5">
      <c r="A400" s="199" t="s">
        <v>24</v>
      </c>
      <c r="B400" s="196" t="s">
        <v>1070</v>
      </c>
      <c r="C400" s="117" t="s">
        <v>237</v>
      </c>
      <c r="D400" s="193">
        <v>1</v>
      </c>
      <c r="E400" s="198"/>
      <c r="F400" s="193">
        <f t="shared" si="18"/>
        <v>0</v>
      </c>
    </row>
    <row r="401" spans="1:6" ht="25.5">
      <c r="A401" s="199" t="s">
        <v>25</v>
      </c>
      <c r="B401" s="196" t="s">
        <v>1071</v>
      </c>
      <c r="C401" s="117" t="s">
        <v>237</v>
      </c>
      <c r="D401" s="193">
        <v>1</v>
      </c>
      <c r="E401" s="198"/>
      <c r="F401" s="193">
        <f t="shared" si="18"/>
        <v>0</v>
      </c>
    </row>
    <row r="402" spans="1:6" ht="25.5">
      <c r="A402" s="199" t="s">
        <v>26</v>
      </c>
      <c r="B402" s="196" t="s">
        <v>1072</v>
      </c>
      <c r="C402" s="117" t="s">
        <v>237</v>
      </c>
      <c r="D402" s="193">
        <v>1</v>
      </c>
      <c r="E402" s="198"/>
      <c r="F402" s="193">
        <f t="shared" si="18"/>
        <v>0</v>
      </c>
    </row>
    <row r="403" spans="1:6" ht="25.5">
      <c r="A403" s="199" t="s">
        <v>27</v>
      </c>
      <c r="B403" s="196" t="s">
        <v>1073</v>
      </c>
      <c r="C403" s="117" t="s">
        <v>237</v>
      </c>
      <c r="D403" s="193">
        <v>1</v>
      </c>
      <c r="E403" s="198"/>
      <c r="F403" s="193">
        <f t="shared" si="18"/>
        <v>0</v>
      </c>
    </row>
    <row r="404" spans="1:6" ht="25.5">
      <c r="A404" s="199" t="s">
        <v>28</v>
      </c>
      <c r="B404" s="196" t="s">
        <v>1074</v>
      </c>
      <c r="C404" s="117" t="s">
        <v>237</v>
      </c>
      <c r="D404" s="193">
        <v>1</v>
      </c>
      <c r="E404" s="198"/>
      <c r="F404" s="193">
        <f t="shared" si="18"/>
        <v>0</v>
      </c>
    </row>
    <row r="405" spans="1:6" ht="12.75">
      <c r="A405" s="192"/>
      <c r="B405" s="4" t="s">
        <v>1075</v>
      </c>
      <c r="C405" s="2"/>
      <c r="D405" s="193"/>
      <c r="E405" s="194"/>
      <c r="F405" s="193"/>
    </row>
    <row r="406" spans="1:6" ht="38.25">
      <c r="A406" s="199" t="s">
        <v>23</v>
      </c>
      <c r="B406" s="196" t="s">
        <v>1076</v>
      </c>
      <c r="C406" s="117" t="s">
        <v>237</v>
      </c>
      <c r="D406" s="193">
        <v>1</v>
      </c>
      <c r="E406" s="198"/>
      <c r="F406" s="193">
        <f>+D406*E406</f>
        <v>0</v>
      </c>
    </row>
    <row r="407" spans="1:6" ht="25.5">
      <c r="A407" s="199" t="s">
        <v>24</v>
      </c>
      <c r="B407" s="196" t="s">
        <v>1077</v>
      </c>
      <c r="C407" s="117" t="s">
        <v>237</v>
      </c>
      <c r="D407" s="193">
        <v>1</v>
      </c>
      <c r="E407" s="198"/>
      <c r="F407" s="193">
        <f>+D407*E407</f>
        <v>0</v>
      </c>
    </row>
    <row r="408" spans="1:6" ht="12.75">
      <c r="A408" s="192"/>
      <c r="B408" s="4" t="s">
        <v>1078</v>
      </c>
      <c r="C408" s="2"/>
      <c r="D408" s="193"/>
      <c r="E408" s="194"/>
      <c r="F408" s="193"/>
    </row>
    <row r="409" spans="1:6" ht="38.25">
      <c r="A409" s="199" t="s">
        <v>23</v>
      </c>
      <c r="B409" s="196" t="s">
        <v>1079</v>
      </c>
      <c r="C409" s="117" t="s">
        <v>237</v>
      </c>
      <c r="D409" s="193">
        <v>1</v>
      </c>
      <c r="E409" s="198"/>
      <c r="F409" s="193">
        <f>+D409*E409</f>
        <v>0</v>
      </c>
    </row>
    <row r="410" spans="1:6" ht="25.5">
      <c r="A410" s="199" t="s">
        <v>24</v>
      </c>
      <c r="B410" s="196" t="s">
        <v>1080</v>
      </c>
      <c r="C410" s="117" t="s">
        <v>237</v>
      </c>
      <c r="D410" s="193">
        <v>1</v>
      </c>
      <c r="E410" s="198"/>
      <c r="F410" s="193">
        <f>+D410*E410</f>
        <v>0</v>
      </c>
    </row>
    <row r="411" spans="1:6" ht="25.5">
      <c r="A411" s="199" t="s">
        <v>25</v>
      </c>
      <c r="B411" s="196" t="s">
        <v>1081</v>
      </c>
      <c r="C411" s="117" t="s">
        <v>237</v>
      </c>
      <c r="D411" s="193">
        <v>1</v>
      </c>
      <c r="E411" s="198"/>
      <c r="F411" s="193">
        <f>+D411*E411</f>
        <v>0</v>
      </c>
    </row>
    <row r="412" spans="1:6" ht="12.75">
      <c r="A412" s="192" t="s">
        <v>504</v>
      </c>
      <c r="B412" s="4" t="s">
        <v>505</v>
      </c>
      <c r="C412" s="2"/>
      <c r="D412" s="193"/>
      <c r="E412" s="194"/>
      <c r="F412" s="193"/>
    </row>
    <row r="413" spans="1:6" ht="12.75">
      <c r="A413" s="192"/>
      <c r="B413" s="4" t="s">
        <v>1068</v>
      </c>
      <c r="C413" s="2"/>
      <c r="D413" s="193"/>
      <c r="E413" s="194"/>
      <c r="F413" s="193"/>
    </row>
    <row r="414" spans="1:6" ht="25.5">
      <c r="A414" s="326" t="s">
        <v>23</v>
      </c>
      <c r="B414" s="196" t="s">
        <v>1082</v>
      </c>
      <c r="C414" s="117"/>
      <c r="D414" s="193"/>
      <c r="E414" s="198"/>
      <c r="F414" s="193">
        <f aca="true" t="shared" si="19" ref="F414:F423">+D414*E414</f>
        <v>0</v>
      </c>
    </row>
    <row r="415" spans="1:6" ht="12.75">
      <c r="A415" s="326" t="s">
        <v>24</v>
      </c>
      <c r="B415" s="196" t="s">
        <v>506</v>
      </c>
      <c r="C415" s="117" t="s">
        <v>237</v>
      </c>
      <c r="D415" s="193">
        <v>2</v>
      </c>
      <c r="E415" s="198"/>
      <c r="F415" s="193">
        <f t="shared" si="19"/>
        <v>0</v>
      </c>
    </row>
    <row r="416" spans="1:6" ht="12.75">
      <c r="A416" s="326" t="s">
        <v>25</v>
      </c>
      <c r="B416" s="196" t="s">
        <v>507</v>
      </c>
      <c r="C416" s="117" t="s">
        <v>237</v>
      </c>
      <c r="D416" s="193">
        <v>2</v>
      </c>
      <c r="E416" s="198"/>
      <c r="F416" s="193">
        <f t="shared" si="19"/>
        <v>0</v>
      </c>
    </row>
    <row r="417" spans="1:6" ht="25.5">
      <c r="A417" s="326" t="s">
        <v>26</v>
      </c>
      <c r="B417" s="196" t="s">
        <v>508</v>
      </c>
      <c r="C417" s="117" t="s">
        <v>237</v>
      </c>
      <c r="D417" s="193">
        <v>1</v>
      </c>
      <c r="E417" s="198"/>
      <c r="F417" s="193">
        <f t="shared" si="19"/>
        <v>0</v>
      </c>
    </row>
    <row r="418" spans="1:6" ht="25.5">
      <c r="A418" s="326" t="s">
        <v>27</v>
      </c>
      <c r="B418" s="196" t="s">
        <v>1083</v>
      </c>
      <c r="C418" s="117" t="s">
        <v>237</v>
      </c>
      <c r="D418" s="193">
        <v>1</v>
      </c>
      <c r="E418" s="198"/>
      <c r="F418" s="193">
        <f t="shared" si="19"/>
        <v>0</v>
      </c>
    </row>
    <row r="419" spans="1:6" ht="25.5">
      <c r="A419" s="326" t="s">
        <v>28</v>
      </c>
      <c r="B419" s="196" t="s">
        <v>1084</v>
      </c>
      <c r="C419" s="117" t="s">
        <v>237</v>
      </c>
      <c r="D419" s="193">
        <v>1</v>
      </c>
      <c r="E419" s="198"/>
      <c r="F419" s="193">
        <f t="shared" si="19"/>
        <v>0</v>
      </c>
    </row>
    <row r="420" spans="1:6" ht="25.5">
      <c r="A420" s="326" t="s">
        <v>30</v>
      </c>
      <c r="B420" s="196" t="s">
        <v>510</v>
      </c>
      <c r="C420" s="117" t="s">
        <v>237</v>
      </c>
      <c r="D420" s="193">
        <v>1</v>
      </c>
      <c r="E420" s="198"/>
      <c r="F420" s="193">
        <f t="shared" si="19"/>
        <v>0</v>
      </c>
    </row>
    <row r="421" spans="1:6" ht="25.5">
      <c r="A421" s="326" t="s">
        <v>31</v>
      </c>
      <c r="B421" s="196" t="s">
        <v>1085</v>
      </c>
      <c r="C421" s="117" t="s">
        <v>237</v>
      </c>
      <c r="D421" s="193">
        <v>1</v>
      </c>
      <c r="E421" s="198"/>
      <c r="F421" s="193">
        <f t="shared" si="19"/>
        <v>0</v>
      </c>
    </row>
    <row r="422" spans="1:6" ht="25.5">
      <c r="A422" s="326" t="s">
        <v>32</v>
      </c>
      <c r="B422" s="196" t="s">
        <v>1086</v>
      </c>
      <c r="C422" s="117" t="s">
        <v>237</v>
      </c>
      <c r="D422" s="193">
        <v>1</v>
      </c>
      <c r="E422" s="198"/>
      <c r="F422" s="193">
        <f t="shared" si="19"/>
        <v>0</v>
      </c>
    </row>
    <row r="423" spans="1:6" ht="38.25">
      <c r="A423" s="326" t="s">
        <v>243</v>
      </c>
      <c r="B423" s="196" t="s">
        <v>1087</v>
      </c>
      <c r="C423" s="117" t="s">
        <v>462</v>
      </c>
      <c r="D423" s="193">
        <v>1</v>
      </c>
      <c r="E423" s="198"/>
      <c r="F423" s="193">
        <f t="shared" si="19"/>
        <v>0</v>
      </c>
    </row>
    <row r="424" spans="1:6" ht="12.75">
      <c r="A424" s="192"/>
      <c r="B424" s="4" t="s">
        <v>1075</v>
      </c>
      <c r="C424" s="2"/>
      <c r="D424" s="193"/>
      <c r="E424" s="194"/>
      <c r="F424" s="193"/>
    </row>
    <row r="425" spans="1:6" ht="25.5">
      <c r="A425" s="326" t="s">
        <v>272</v>
      </c>
      <c r="B425" s="196" t="s">
        <v>1082</v>
      </c>
      <c r="C425" s="117"/>
      <c r="D425" s="193"/>
      <c r="E425" s="198"/>
      <c r="F425" s="193">
        <f aca="true" t="shared" si="20" ref="F425:F432">+D425*E425</f>
        <v>0</v>
      </c>
    </row>
    <row r="426" spans="1:6" ht="12.75">
      <c r="A426" s="326" t="s">
        <v>273</v>
      </c>
      <c r="B426" s="196" t="s">
        <v>506</v>
      </c>
      <c r="C426" s="117" t="s">
        <v>237</v>
      </c>
      <c r="D426" s="193">
        <v>2</v>
      </c>
      <c r="E426" s="198"/>
      <c r="F426" s="193">
        <f t="shared" si="20"/>
        <v>0</v>
      </c>
    </row>
    <row r="427" spans="1:6" ht="12.75">
      <c r="A427" s="326" t="s">
        <v>275</v>
      </c>
      <c r="B427" s="196" t="s">
        <v>507</v>
      </c>
      <c r="C427" s="117" t="s">
        <v>237</v>
      </c>
      <c r="D427" s="193">
        <v>2</v>
      </c>
      <c r="E427" s="198"/>
      <c r="F427" s="193">
        <f t="shared" si="20"/>
        <v>0</v>
      </c>
    </row>
    <row r="428" spans="1:6" ht="25.5">
      <c r="A428" s="326" t="s">
        <v>277</v>
      </c>
      <c r="B428" s="196" t="s">
        <v>508</v>
      </c>
      <c r="C428" s="117" t="s">
        <v>237</v>
      </c>
      <c r="D428" s="193">
        <v>1</v>
      </c>
      <c r="E428" s="198"/>
      <c r="F428" s="193">
        <f t="shared" si="20"/>
        <v>0</v>
      </c>
    </row>
    <row r="429" spans="1:6" ht="25.5">
      <c r="A429" s="326" t="s">
        <v>278</v>
      </c>
      <c r="B429" s="196" t="s">
        <v>509</v>
      </c>
      <c r="C429" s="117" t="s">
        <v>237</v>
      </c>
      <c r="D429" s="193">
        <v>2</v>
      </c>
      <c r="E429" s="198"/>
      <c r="F429" s="193">
        <f t="shared" si="20"/>
        <v>0</v>
      </c>
    </row>
    <row r="430" spans="1:6" ht="25.5">
      <c r="A430" s="326" t="s">
        <v>279</v>
      </c>
      <c r="B430" s="196" t="s">
        <v>1084</v>
      </c>
      <c r="C430" s="117" t="s">
        <v>237</v>
      </c>
      <c r="D430" s="193">
        <v>1</v>
      </c>
      <c r="E430" s="198"/>
      <c r="F430" s="193">
        <f t="shared" si="20"/>
        <v>0</v>
      </c>
    </row>
    <row r="431" spans="1:6" ht="25.5">
      <c r="A431" s="326" t="s">
        <v>280</v>
      </c>
      <c r="B431" s="196" t="s">
        <v>510</v>
      </c>
      <c r="C431" s="117" t="s">
        <v>237</v>
      </c>
      <c r="D431" s="193">
        <v>1</v>
      </c>
      <c r="E431" s="198"/>
      <c r="F431" s="193">
        <f t="shared" si="20"/>
        <v>0</v>
      </c>
    </row>
    <row r="432" spans="1:6" ht="25.5">
      <c r="A432" s="326" t="s">
        <v>281</v>
      </c>
      <c r="B432" s="196" t="s">
        <v>1088</v>
      </c>
      <c r="C432" s="117" t="s">
        <v>237</v>
      </c>
      <c r="D432" s="193">
        <v>1</v>
      </c>
      <c r="E432" s="198"/>
      <c r="F432" s="193">
        <f t="shared" si="20"/>
        <v>0</v>
      </c>
    </row>
    <row r="433" spans="1:6" ht="12.75">
      <c r="A433" s="192"/>
      <c r="B433" s="4" t="s">
        <v>1078</v>
      </c>
      <c r="C433" s="2"/>
      <c r="D433" s="193"/>
      <c r="E433" s="194"/>
      <c r="F433" s="193"/>
    </row>
    <row r="434" spans="1:6" ht="25.5">
      <c r="A434" s="326" t="s">
        <v>321</v>
      </c>
      <c r="B434" s="196" t="s">
        <v>1082</v>
      </c>
      <c r="C434" s="117"/>
      <c r="D434" s="193"/>
      <c r="E434" s="198"/>
      <c r="F434" s="193">
        <f aca="true" t="shared" si="21" ref="F434:F440">+D434*E434</f>
        <v>0</v>
      </c>
    </row>
    <row r="435" spans="1:6" ht="12.75">
      <c r="A435" s="326" t="s">
        <v>323</v>
      </c>
      <c r="B435" s="196" t="s">
        <v>506</v>
      </c>
      <c r="C435" s="117" t="s">
        <v>237</v>
      </c>
      <c r="D435" s="193">
        <v>2</v>
      </c>
      <c r="E435" s="198"/>
      <c r="F435" s="193">
        <f t="shared" si="21"/>
        <v>0</v>
      </c>
    </row>
    <row r="436" spans="1:6" ht="12.75">
      <c r="A436" s="326" t="s">
        <v>324</v>
      </c>
      <c r="B436" s="196" t="s">
        <v>507</v>
      </c>
      <c r="C436" s="117" t="s">
        <v>237</v>
      </c>
      <c r="D436" s="193">
        <v>2</v>
      </c>
      <c r="E436" s="198"/>
      <c r="F436" s="193">
        <f t="shared" si="21"/>
        <v>0</v>
      </c>
    </row>
    <row r="437" spans="1:6" ht="25.5">
      <c r="A437" s="326" t="s">
        <v>325</v>
      </c>
      <c r="B437" s="196" t="s">
        <v>508</v>
      </c>
      <c r="C437" s="117" t="s">
        <v>237</v>
      </c>
      <c r="D437" s="193">
        <v>1</v>
      </c>
      <c r="E437" s="198"/>
      <c r="F437" s="193">
        <f t="shared" si="21"/>
        <v>0</v>
      </c>
    </row>
    <row r="438" spans="1:6" ht="25.5">
      <c r="A438" s="326" t="s">
        <v>326</v>
      </c>
      <c r="B438" s="196" t="s">
        <v>1089</v>
      </c>
      <c r="C438" s="117" t="s">
        <v>237</v>
      </c>
      <c r="D438" s="193">
        <v>1</v>
      </c>
      <c r="E438" s="198"/>
      <c r="F438" s="193">
        <f t="shared" si="21"/>
        <v>0</v>
      </c>
    </row>
    <row r="439" spans="1:6" ht="25.5">
      <c r="A439" s="326" t="s">
        <v>329</v>
      </c>
      <c r="B439" s="196" t="s">
        <v>1084</v>
      </c>
      <c r="C439" s="117" t="s">
        <v>237</v>
      </c>
      <c r="D439" s="193">
        <v>1</v>
      </c>
      <c r="E439" s="198"/>
      <c r="F439" s="193">
        <f t="shared" si="21"/>
        <v>0</v>
      </c>
    </row>
    <row r="440" spans="1:6" ht="25.5">
      <c r="A440" s="326" t="s">
        <v>330</v>
      </c>
      <c r="B440" s="196" t="s">
        <v>510</v>
      </c>
      <c r="C440" s="117" t="s">
        <v>237</v>
      </c>
      <c r="D440" s="193">
        <v>1</v>
      </c>
      <c r="E440" s="198"/>
      <c r="F440" s="193">
        <f t="shared" si="21"/>
        <v>0</v>
      </c>
    </row>
    <row r="441" spans="1:6" ht="12.75">
      <c r="A441" s="192" t="s">
        <v>511</v>
      </c>
      <c r="B441" s="4" t="s">
        <v>512</v>
      </c>
      <c r="C441" s="2"/>
      <c r="D441" s="193"/>
      <c r="E441" s="194"/>
      <c r="F441" s="193"/>
    </row>
    <row r="442" spans="1:6" ht="25.5">
      <c r="A442" s="326" t="s">
        <v>23</v>
      </c>
      <c r="B442" s="196" t="s">
        <v>513</v>
      </c>
      <c r="C442" s="117" t="s">
        <v>462</v>
      </c>
      <c r="D442" s="193">
        <v>1</v>
      </c>
      <c r="E442" s="198"/>
      <c r="F442" s="193">
        <f>+D442*E442</f>
        <v>0</v>
      </c>
    </row>
    <row r="443" spans="1:6" ht="12.75">
      <c r="A443" s="192" t="s">
        <v>514</v>
      </c>
      <c r="B443" s="4" t="s">
        <v>515</v>
      </c>
      <c r="C443" s="2"/>
      <c r="D443" s="193"/>
      <c r="E443" s="194"/>
      <c r="F443" s="193"/>
    </row>
    <row r="444" spans="1:6" ht="25.5">
      <c r="A444" s="326" t="s">
        <v>23</v>
      </c>
      <c r="B444" s="196" t="s">
        <v>516</v>
      </c>
      <c r="C444" s="117" t="s">
        <v>462</v>
      </c>
      <c r="D444" s="193">
        <v>1</v>
      </c>
      <c r="E444" s="198"/>
      <c r="F444" s="193">
        <f>+D444*E444</f>
        <v>0</v>
      </c>
    </row>
    <row r="445" spans="1:6" ht="12.75">
      <c r="A445" s="192" t="s">
        <v>517</v>
      </c>
      <c r="B445" s="4" t="s">
        <v>518</v>
      </c>
      <c r="C445" s="2"/>
      <c r="D445" s="193"/>
      <c r="E445" s="194"/>
      <c r="F445" s="193"/>
    </row>
    <row r="446" spans="1:6" ht="25.5">
      <c r="A446" s="199" t="s">
        <v>23</v>
      </c>
      <c r="B446" s="196" t="s">
        <v>519</v>
      </c>
      <c r="C446" s="117" t="s">
        <v>462</v>
      </c>
      <c r="D446" s="193">
        <v>1</v>
      </c>
      <c r="E446" s="198"/>
      <c r="F446" s="193">
        <f aca="true" t="shared" si="22" ref="F446:F451">+D446*E446</f>
        <v>0</v>
      </c>
    </row>
    <row r="447" spans="1:6" ht="25.5">
      <c r="A447" s="199" t="s">
        <v>24</v>
      </c>
      <c r="B447" s="196" t="s">
        <v>520</v>
      </c>
      <c r="C447" s="117" t="s">
        <v>462</v>
      </c>
      <c r="D447" s="193">
        <v>1</v>
      </c>
      <c r="E447" s="198"/>
      <c r="F447" s="193">
        <f t="shared" si="22"/>
        <v>0</v>
      </c>
    </row>
    <row r="448" spans="1:6" ht="12.75">
      <c r="A448" s="192" t="s">
        <v>521</v>
      </c>
      <c r="B448" s="4" t="s">
        <v>1090</v>
      </c>
      <c r="C448" s="117"/>
      <c r="D448" s="193"/>
      <c r="E448" s="198"/>
      <c r="F448" s="193">
        <f t="shared" si="22"/>
        <v>0</v>
      </c>
    </row>
    <row r="449" spans="1:6" ht="25.5">
      <c r="A449" s="199" t="s">
        <v>23</v>
      </c>
      <c r="B449" s="196" t="s">
        <v>1091</v>
      </c>
      <c r="C449" s="117" t="s">
        <v>237</v>
      </c>
      <c r="D449" s="193">
        <v>8</v>
      </c>
      <c r="E449" s="198"/>
      <c r="F449" s="193">
        <f t="shared" si="22"/>
        <v>0</v>
      </c>
    </row>
    <row r="450" spans="1:6" ht="25.5">
      <c r="A450" s="199" t="s">
        <v>24</v>
      </c>
      <c r="B450" s="196" t="s">
        <v>1092</v>
      </c>
      <c r="C450" s="117" t="s">
        <v>237</v>
      </c>
      <c r="D450" s="193">
        <v>2</v>
      </c>
      <c r="E450" s="198"/>
      <c r="F450" s="193">
        <f t="shared" si="22"/>
        <v>0</v>
      </c>
    </row>
    <row r="451" spans="1:6" ht="38.25">
      <c r="A451" s="199" t="s">
        <v>25</v>
      </c>
      <c r="B451" s="196" t="s">
        <v>1093</v>
      </c>
      <c r="C451" s="117" t="s">
        <v>237</v>
      </c>
      <c r="D451" s="193">
        <v>1</v>
      </c>
      <c r="E451" s="198"/>
      <c r="F451" s="193">
        <f t="shared" si="22"/>
        <v>0</v>
      </c>
    </row>
    <row r="452" spans="1:6" ht="12.75">
      <c r="A452" s="192" t="s">
        <v>522</v>
      </c>
      <c r="B452" s="4" t="s">
        <v>523</v>
      </c>
      <c r="C452" s="117"/>
      <c r="D452" s="193"/>
      <c r="E452" s="198"/>
      <c r="F452" s="193"/>
    </row>
    <row r="453" spans="1:6" ht="12.75">
      <c r="A453" s="199" t="s">
        <v>23</v>
      </c>
      <c r="B453" s="196" t="s">
        <v>524</v>
      </c>
      <c r="C453" s="117" t="s">
        <v>237</v>
      </c>
      <c r="D453" s="193">
        <v>8</v>
      </c>
      <c r="E453" s="198"/>
      <c r="F453" s="193">
        <f aca="true" t="shared" si="23" ref="F453:F470">+D453*E453</f>
        <v>0</v>
      </c>
    </row>
    <row r="454" spans="1:6" ht="25.5">
      <c r="A454" s="199" t="s">
        <v>24</v>
      </c>
      <c r="B454" s="196" t="s">
        <v>1094</v>
      </c>
      <c r="C454" s="117" t="s">
        <v>237</v>
      </c>
      <c r="D454" s="193">
        <v>1</v>
      </c>
      <c r="E454" s="198"/>
      <c r="F454" s="193">
        <f t="shared" si="23"/>
        <v>0</v>
      </c>
    </row>
    <row r="455" spans="1:6" ht="25.5">
      <c r="A455" s="199" t="s">
        <v>25</v>
      </c>
      <c r="B455" s="196" t="s">
        <v>1095</v>
      </c>
      <c r="C455" s="117" t="s">
        <v>237</v>
      </c>
      <c r="D455" s="193">
        <v>1</v>
      </c>
      <c r="E455" s="198"/>
      <c r="F455" s="193">
        <f t="shared" si="23"/>
        <v>0</v>
      </c>
    </row>
    <row r="456" spans="1:6" ht="25.5">
      <c r="A456" s="199" t="s">
        <v>26</v>
      </c>
      <c r="B456" s="196" t="s">
        <v>1096</v>
      </c>
      <c r="C456" s="117" t="s">
        <v>237</v>
      </c>
      <c r="D456" s="193">
        <v>1</v>
      </c>
      <c r="E456" s="198"/>
      <c r="F456" s="193">
        <f t="shared" si="23"/>
        <v>0</v>
      </c>
    </row>
    <row r="457" spans="1:6" ht="25.5">
      <c r="A457" s="199" t="s">
        <v>27</v>
      </c>
      <c r="B457" s="196" t="s">
        <v>1097</v>
      </c>
      <c r="C457" s="117" t="s">
        <v>237</v>
      </c>
      <c r="D457" s="193">
        <v>2</v>
      </c>
      <c r="E457" s="198"/>
      <c r="F457" s="193">
        <f t="shared" si="23"/>
        <v>0</v>
      </c>
    </row>
    <row r="458" spans="1:6" ht="25.5">
      <c r="A458" s="199" t="s">
        <v>28</v>
      </c>
      <c r="B458" s="196" t="s">
        <v>1098</v>
      </c>
      <c r="C458" s="117" t="s">
        <v>237</v>
      </c>
      <c r="D458" s="193">
        <v>1</v>
      </c>
      <c r="E458" s="198"/>
      <c r="F458" s="193">
        <f t="shared" si="23"/>
        <v>0</v>
      </c>
    </row>
    <row r="459" spans="1:6" ht="25.5">
      <c r="A459" s="199" t="s">
        <v>30</v>
      </c>
      <c r="B459" s="196" t="s">
        <v>1099</v>
      </c>
      <c r="C459" s="117" t="s">
        <v>237</v>
      </c>
      <c r="D459" s="193">
        <v>1</v>
      </c>
      <c r="E459" s="198"/>
      <c r="F459" s="193">
        <f t="shared" si="23"/>
        <v>0</v>
      </c>
    </row>
    <row r="460" spans="1:6" ht="25.5">
      <c r="A460" s="199" t="s">
        <v>31</v>
      </c>
      <c r="B460" s="196" t="s">
        <v>1100</v>
      </c>
      <c r="C460" s="117" t="s">
        <v>237</v>
      </c>
      <c r="D460" s="193">
        <v>1</v>
      </c>
      <c r="E460" s="198"/>
      <c r="F460" s="193">
        <f t="shared" si="23"/>
        <v>0</v>
      </c>
    </row>
    <row r="461" spans="1:6" ht="25.5">
      <c r="A461" s="199" t="s">
        <v>32</v>
      </c>
      <c r="B461" s="196" t="s">
        <v>1101</v>
      </c>
      <c r="C461" s="117" t="s">
        <v>237</v>
      </c>
      <c r="D461" s="193">
        <v>1</v>
      </c>
      <c r="E461" s="198"/>
      <c r="F461" s="193">
        <f t="shared" si="23"/>
        <v>0</v>
      </c>
    </row>
    <row r="462" spans="1:6" ht="25.5">
      <c r="A462" s="199" t="s">
        <v>243</v>
      </c>
      <c r="B462" s="196" t="s">
        <v>1102</v>
      </c>
      <c r="C462" s="117" t="s">
        <v>237</v>
      </c>
      <c r="D462" s="193">
        <v>1</v>
      </c>
      <c r="E462" s="198"/>
      <c r="F462" s="193">
        <f t="shared" si="23"/>
        <v>0</v>
      </c>
    </row>
    <row r="463" spans="1:6" ht="25.5">
      <c r="A463" s="199" t="s">
        <v>272</v>
      </c>
      <c r="B463" s="196" t="s">
        <v>1103</v>
      </c>
      <c r="C463" s="117" t="s">
        <v>237</v>
      </c>
      <c r="D463" s="193">
        <v>1</v>
      </c>
      <c r="E463" s="198"/>
      <c r="F463" s="193">
        <f t="shared" si="23"/>
        <v>0</v>
      </c>
    </row>
    <row r="464" spans="1:6" ht="25.5">
      <c r="A464" s="199" t="s">
        <v>273</v>
      </c>
      <c r="B464" s="196" t="s">
        <v>1104</v>
      </c>
      <c r="C464" s="117" t="s">
        <v>237</v>
      </c>
      <c r="D464" s="193">
        <v>4</v>
      </c>
      <c r="E464" s="198"/>
      <c r="F464" s="193">
        <f t="shared" si="23"/>
        <v>0</v>
      </c>
    </row>
    <row r="465" spans="1:6" ht="25.5">
      <c r="A465" s="199" t="s">
        <v>275</v>
      </c>
      <c r="B465" s="196" t="s">
        <v>1105</v>
      </c>
      <c r="C465" s="117" t="s">
        <v>237</v>
      </c>
      <c r="D465" s="193">
        <v>4</v>
      </c>
      <c r="E465" s="198"/>
      <c r="F465" s="193">
        <f t="shared" si="23"/>
        <v>0</v>
      </c>
    </row>
    <row r="466" spans="1:6" ht="25.5">
      <c r="A466" s="199" t="s">
        <v>277</v>
      </c>
      <c r="B466" s="196" t="s">
        <v>525</v>
      </c>
      <c r="C466" s="117" t="s">
        <v>237</v>
      </c>
      <c r="D466" s="193">
        <v>13</v>
      </c>
      <c r="E466" s="198"/>
      <c r="F466" s="193">
        <f t="shared" si="23"/>
        <v>0</v>
      </c>
    </row>
    <row r="467" spans="1:6" ht="25.5">
      <c r="A467" s="199" t="s">
        <v>278</v>
      </c>
      <c r="B467" s="196" t="s">
        <v>1106</v>
      </c>
      <c r="C467" s="117" t="s">
        <v>237</v>
      </c>
      <c r="D467" s="193">
        <v>6</v>
      </c>
      <c r="E467" s="198"/>
      <c r="F467" s="193">
        <f t="shared" si="23"/>
        <v>0</v>
      </c>
    </row>
    <row r="468" spans="1:6" ht="25.5">
      <c r="A468" s="199" t="s">
        <v>279</v>
      </c>
      <c r="B468" s="196" t="s">
        <v>1107</v>
      </c>
      <c r="C468" s="117" t="s">
        <v>237</v>
      </c>
      <c r="D468" s="109">
        <v>6</v>
      </c>
      <c r="E468" s="198"/>
      <c r="F468" s="193">
        <f t="shared" si="23"/>
        <v>0</v>
      </c>
    </row>
    <row r="469" spans="1:6" ht="25.5">
      <c r="A469" s="199" t="s">
        <v>280</v>
      </c>
      <c r="B469" s="196" t="s">
        <v>1108</v>
      </c>
      <c r="C469" s="117" t="s">
        <v>237</v>
      </c>
      <c r="D469" s="193">
        <v>8</v>
      </c>
      <c r="E469" s="198"/>
      <c r="F469" s="193">
        <f t="shared" si="23"/>
        <v>0</v>
      </c>
    </row>
    <row r="470" spans="1:6" ht="25.5">
      <c r="A470" s="199" t="s">
        <v>281</v>
      </c>
      <c r="B470" s="196" t="s">
        <v>1109</v>
      </c>
      <c r="C470" s="117" t="s">
        <v>237</v>
      </c>
      <c r="D470" s="193">
        <v>6</v>
      </c>
      <c r="E470" s="198"/>
      <c r="F470" s="193">
        <f t="shared" si="23"/>
        <v>0</v>
      </c>
    </row>
    <row r="471" spans="1:6" ht="12.75">
      <c r="A471" s="195"/>
      <c r="B471" s="206"/>
      <c r="C471" s="197"/>
      <c r="D471" s="193"/>
      <c r="E471" s="194"/>
      <c r="F471" s="193"/>
    </row>
    <row r="472" spans="1:6" ht="12.75">
      <c r="A472" s="207"/>
      <c r="B472" s="208" t="s">
        <v>858</v>
      </c>
      <c r="C472" s="209"/>
      <c r="D472" s="210"/>
      <c r="E472" s="211"/>
      <c r="F472" s="212">
        <f>SUM(F7:F470)</f>
        <v>0</v>
      </c>
    </row>
    <row r="473" spans="1:6" ht="12.75">
      <c r="A473" s="213"/>
      <c r="B473" s="17"/>
      <c r="C473" s="2"/>
      <c r="D473" s="193"/>
      <c r="E473" s="214"/>
      <c r="F473" s="215"/>
    </row>
    <row r="474" spans="1:6" ht="12.75">
      <c r="A474" s="216"/>
      <c r="B474" s="217"/>
      <c r="C474" s="2"/>
      <c r="D474" s="193"/>
      <c r="E474" s="198"/>
      <c r="F474" s="218"/>
    </row>
    <row r="475" spans="1:6" ht="12.75">
      <c r="A475" s="219"/>
      <c r="B475" s="111"/>
      <c r="C475" s="220"/>
      <c r="D475" s="193"/>
      <c r="E475" s="198"/>
      <c r="F475" s="218"/>
    </row>
    <row r="476" spans="1:6" ht="12.75">
      <c r="A476" s="221"/>
      <c r="B476" s="111"/>
      <c r="C476" s="222"/>
      <c r="D476" s="193"/>
      <c r="E476" s="198"/>
      <c r="F476" s="218"/>
    </row>
    <row r="477" spans="1:6" ht="12.75">
      <c r="A477" s="221"/>
      <c r="C477" s="220"/>
      <c r="D477" s="193"/>
      <c r="E477" s="198"/>
      <c r="F477" s="218"/>
    </row>
  </sheetData>
  <sheetProtection/>
  <mergeCells count="1">
    <mergeCell ref="A2:F2"/>
  </mergeCells>
  <printOptions gridLines="1" horizontalCentered="1"/>
  <pageMargins left="0.5905511811023623" right="0.5905511811023623" top="0.984251968503937" bottom="0.6299212598425197" header="0.31496062992125984" footer="0.31496062992125984"/>
  <pageSetup cellComments="asDisplayed" fitToHeight="0" fitToWidth="1" horizontalDpi="600" verticalDpi="600" orientation="portrait" paperSize="9" scale="94" r:id="rId1"/>
  <headerFooter alignWithMargins="0">
    <oddHeader>&amp;L&amp;8Urriðaholtsskóli - 1. áfangi
Garðabæ&amp;C&amp;8 Útboð 05&amp;R&amp;8Fullnaðarfrágangur húss að innan
Tilboðsskrá</oddHeader>
    <oddFooter>&amp;L&amp;8Lagnatækni ehf&amp;C&amp;8
&amp;R&amp;8
&amp;7bls. &amp;P / &amp;N</oddFooter>
  </headerFooter>
  <rowBreaks count="2" manualBreakCount="2">
    <brk id="368" max="5" man="1"/>
    <brk id="39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view="pageBreakPreview" zoomScale="130" zoomScaleSheetLayoutView="130" zoomScalePageLayoutView="85" workbookViewId="0" topLeftCell="A106">
      <selection activeCell="G125" sqref="G125"/>
    </sheetView>
  </sheetViews>
  <sheetFormatPr defaultColWidth="9.140625" defaultRowHeight="12.75"/>
  <cols>
    <col min="1" max="1" width="9.28125" style="16" customWidth="1"/>
    <col min="2" max="2" width="72.8515625" style="17" customWidth="1"/>
    <col min="3" max="3" width="6.7109375" style="2" bestFit="1" customWidth="1"/>
    <col min="4" max="4" width="11.00390625" style="6" customWidth="1"/>
    <col min="5" max="5" width="12.57421875" style="6" customWidth="1"/>
    <col min="6" max="6" width="15.7109375" style="6" customWidth="1"/>
    <col min="7" max="7" width="9.140625" style="14" customWidth="1"/>
    <col min="8" max="8" width="15.421875" style="14" customWidth="1"/>
    <col min="9" max="9" width="14.421875" style="14" customWidth="1"/>
    <col min="10" max="11" width="12.7109375" style="14" customWidth="1"/>
    <col min="12" max="12" width="9.140625" style="14" customWidth="1"/>
    <col min="13" max="13" width="10.7109375" style="14" bestFit="1" customWidth="1"/>
    <col min="14" max="16384" width="9.140625" style="14" customWidth="1"/>
  </cols>
  <sheetData>
    <row r="1" spans="1:6" s="52" customFormat="1" ht="23.25">
      <c r="A1" s="224" t="s">
        <v>0</v>
      </c>
      <c r="B1" s="225" t="s">
        <v>1</v>
      </c>
      <c r="C1" s="226" t="s">
        <v>2</v>
      </c>
      <c r="D1" s="227" t="s">
        <v>5</v>
      </c>
      <c r="E1" s="227" t="s">
        <v>7</v>
      </c>
      <c r="F1" s="227" t="s">
        <v>8</v>
      </c>
    </row>
    <row r="2" spans="1:7" ht="12.75">
      <c r="A2" s="228"/>
      <c r="B2" s="229"/>
      <c r="C2" s="230"/>
      <c r="D2" s="231"/>
      <c r="E2" s="231"/>
      <c r="F2" s="231"/>
      <c r="G2" s="232"/>
    </row>
    <row r="3" spans="1:7" s="82" customFormat="1" ht="15.75">
      <c r="A3" s="233" t="s">
        <v>33</v>
      </c>
      <c r="B3" s="234" t="s">
        <v>34</v>
      </c>
      <c r="C3" s="235"/>
      <c r="D3" s="236"/>
      <c r="E3" s="236"/>
      <c r="F3" s="236"/>
      <c r="G3" s="237"/>
    </row>
    <row r="4" spans="1:6" s="83" customFormat="1" ht="15">
      <c r="A4" s="238" t="s">
        <v>35</v>
      </c>
      <c r="B4" s="239" t="s">
        <v>77</v>
      </c>
      <c r="C4" s="240"/>
      <c r="D4" s="241"/>
      <c r="E4" s="241"/>
      <c r="F4" s="241"/>
    </row>
    <row r="5" spans="1:11" s="83" customFormat="1" ht="12.75" customHeight="1">
      <c r="A5" s="228" t="s">
        <v>78</v>
      </c>
      <c r="B5" s="229" t="s">
        <v>80</v>
      </c>
      <c r="C5" s="242"/>
      <c r="D5" s="231"/>
      <c r="E5" s="231"/>
      <c r="F5" s="231"/>
      <c r="H5" s="135"/>
      <c r="I5" s="243"/>
      <c r="J5" s="141"/>
      <c r="K5" s="135"/>
    </row>
    <row r="6" spans="1:11" s="131" customFormat="1" ht="12.75" customHeight="1">
      <c r="A6" s="244"/>
      <c r="B6" s="245" t="s">
        <v>81</v>
      </c>
      <c r="C6" s="246" t="s">
        <v>4</v>
      </c>
      <c r="D6" s="231">
        <v>1</v>
      </c>
      <c r="E6" s="231"/>
      <c r="F6" s="231"/>
      <c r="H6" s="135"/>
      <c r="I6" s="243"/>
      <c r="J6" s="141"/>
      <c r="K6" s="135"/>
    </row>
    <row r="7" spans="1:11" s="131" customFormat="1" ht="12.75" customHeight="1">
      <c r="A7" s="244"/>
      <c r="B7" s="245" t="s">
        <v>82</v>
      </c>
      <c r="C7" s="246" t="s">
        <v>4</v>
      </c>
      <c r="D7" s="231">
        <v>1</v>
      </c>
      <c r="E7" s="231"/>
      <c r="F7" s="231"/>
      <c r="H7" s="135"/>
      <c r="I7" s="243"/>
      <c r="J7" s="141"/>
      <c r="K7" s="135"/>
    </row>
    <row r="8" spans="1:11" s="83" customFormat="1" ht="12.75" customHeight="1">
      <c r="A8" s="228" t="s">
        <v>79</v>
      </c>
      <c r="B8" s="229" t="s">
        <v>83</v>
      </c>
      <c r="C8" s="240"/>
      <c r="D8" s="247"/>
      <c r="E8" s="231"/>
      <c r="F8" s="231"/>
      <c r="H8" s="135"/>
      <c r="I8" s="243"/>
      <c r="J8" s="141"/>
      <c r="K8" s="135"/>
    </row>
    <row r="9" spans="1:11" s="132" customFormat="1" ht="12.75">
      <c r="A9" s="244"/>
      <c r="B9" s="245" t="s">
        <v>83</v>
      </c>
      <c r="C9" s="248" t="s">
        <v>4</v>
      </c>
      <c r="D9" s="249">
        <v>1</v>
      </c>
      <c r="E9" s="231"/>
      <c r="F9" s="231"/>
      <c r="H9" s="135"/>
      <c r="I9" s="243"/>
      <c r="J9" s="141"/>
      <c r="K9" s="135"/>
    </row>
    <row r="10" spans="1:11" s="132" customFormat="1" ht="12.75">
      <c r="A10" s="244"/>
      <c r="B10" s="250" t="s">
        <v>859</v>
      </c>
      <c r="C10" s="248"/>
      <c r="D10" s="249"/>
      <c r="E10" s="251"/>
      <c r="F10" s="252">
        <f>SUM(F5:F9)</f>
        <v>0</v>
      </c>
      <c r="H10" s="135"/>
      <c r="I10" s="135"/>
      <c r="J10" s="141"/>
      <c r="K10" s="135"/>
    </row>
    <row r="11" spans="1:11" s="132" customFormat="1" ht="12.75" customHeight="1">
      <c r="A11" s="244"/>
      <c r="B11" s="245"/>
      <c r="C11" s="248"/>
      <c r="D11" s="249"/>
      <c r="E11" s="251"/>
      <c r="F11" s="251"/>
      <c r="H11" s="135"/>
      <c r="I11" s="135"/>
      <c r="J11" s="141"/>
      <c r="K11" s="135"/>
    </row>
    <row r="12" spans="1:11" s="83" customFormat="1" ht="15">
      <c r="A12" s="238" t="s">
        <v>38</v>
      </c>
      <c r="B12" s="239" t="s">
        <v>47</v>
      </c>
      <c r="C12" s="240"/>
      <c r="D12" s="253"/>
      <c r="E12" s="254"/>
      <c r="F12" s="254"/>
      <c r="H12" s="135"/>
      <c r="I12" s="135"/>
      <c r="J12" s="141"/>
      <c r="K12" s="135"/>
    </row>
    <row r="13" spans="1:11" s="132" customFormat="1" ht="12.75" customHeight="1">
      <c r="A13" s="228" t="s">
        <v>39</v>
      </c>
      <c r="B13" s="229" t="s">
        <v>84</v>
      </c>
      <c r="C13" s="246"/>
      <c r="D13" s="255"/>
      <c r="E13" s="256"/>
      <c r="F13" s="256"/>
      <c r="H13" s="135"/>
      <c r="I13" s="135"/>
      <c r="J13" s="141"/>
      <c r="K13" s="135"/>
    </row>
    <row r="14" spans="1:11" s="132" customFormat="1" ht="12.75" customHeight="1">
      <c r="A14" s="228"/>
      <c r="B14" s="257" t="s">
        <v>85</v>
      </c>
      <c r="C14" s="246" t="s">
        <v>3</v>
      </c>
      <c r="D14" s="255">
        <v>165</v>
      </c>
      <c r="E14" s="258"/>
      <c r="F14" s="259"/>
      <c r="H14" s="135"/>
      <c r="I14" s="135"/>
      <c r="J14" s="141"/>
      <c r="K14" s="135"/>
    </row>
    <row r="15" spans="1:11" s="132" customFormat="1" ht="12.75" customHeight="1">
      <c r="A15" s="228"/>
      <c r="B15" s="260" t="s">
        <v>86</v>
      </c>
      <c r="C15" s="261" t="s">
        <v>3</v>
      </c>
      <c r="D15" s="262">
        <v>285</v>
      </c>
      <c r="E15" s="258"/>
      <c r="F15" s="259"/>
      <c r="G15" s="135"/>
      <c r="H15" s="135"/>
      <c r="I15" s="135"/>
      <c r="J15" s="141"/>
      <c r="K15" s="135"/>
    </row>
    <row r="16" spans="1:11" s="132" customFormat="1" ht="12.75" customHeight="1">
      <c r="A16" s="228"/>
      <c r="B16" s="257" t="s">
        <v>87</v>
      </c>
      <c r="C16" s="261" t="s">
        <v>3</v>
      </c>
      <c r="D16" s="262">
        <v>420</v>
      </c>
      <c r="E16" s="258"/>
      <c r="F16" s="259"/>
      <c r="G16" s="135"/>
      <c r="H16" s="135"/>
      <c r="I16" s="135"/>
      <c r="J16" s="141"/>
      <c r="K16" s="135"/>
    </row>
    <row r="17" spans="1:11" s="132" customFormat="1" ht="12.75" customHeight="1">
      <c r="A17" s="244"/>
      <c r="B17" s="260" t="s">
        <v>88</v>
      </c>
      <c r="C17" s="261" t="s">
        <v>3</v>
      </c>
      <c r="D17" s="262">
        <v>240</v>
      </c>
      <c r="E17" s="258"/>
      <c r="F17" s="259"/>
      <c r="G17" s="135"/>
      <c r="H17" s="135"/>
      <c r="I17" s="135"/>
      <c r="J17" s="141"/>
      <c r="K17" s="135"/>
    </row>
    <row r="18" spans="1:11" s="132" customFormat="1" ht="12.75" customHeight="1">
      <c r="A18" s="244"/>
      <c r="B18" s="257" t="s">
        <v>860</v>
      </c>
      <c r="C18" s="246" t="s">
        <v>3</v>
      </c>
      <c r="D18" s="255">
        <v>50</v>
      </c>
      <c r="E18" s="258"/>
      <c r="F18" s="259"/>
      <c r="H18" s="135"/>
      <c r="I18" s="135"/>
      <c r="J18" s="141"/>
      <c r="K18" s="135"/>
    </row>
    <row r="19" spans="1:11" s="53" customFormat="1" ht="12.75">
      <c r="A19" s="228" t="s">
        <v>40</v>
      </c>
      <c r="B19" s="229" t="s">
        <v>48</v>
      </c>
      <c r="C19" s="263"/>
      <c r="D19" s="248"/>
      <c r="E19" s="258"/>
      <c r="F19" s="259"/>
      <c r="G19" s="55"/>
      <c r="H19" s="135"/>
      <c r="I19" s="135"/>
      <c r="K19" s="135"/>
    </row>
    <row r="20" spans="1:11" s="53" customFormat="1" ht="12.75">
      <c r="A20" s="244"/>
      <c r="B20" s="245" t="s">
        <v>49</v>
      </c>
      <c r="C20" s="248" t="s">
        <v>3</v>
      </c>
      <c r="D20" s="264">
        <v>2500</v>
      </c>
      <c r="E20" s="258"/>
      <c r="F20" s="259"/>
      <c r="G20" s="54"/>
      <c r="H20" s="135"/>
      <c r="I20" s="135"/>
      <c r="J20" s="265"/>
      <c r="K20" s="135"/>
    </row>
    <row r="21" spans="1:11" s="53" customFormat="1" ht="12.75">
      <c r="A21" s="244"/>
      <c r="B21" s="260" t="s">
        <v>89</v>
      </c>
      <c r="C21" s="261" t="s">
        <v>3</v>
      </c>
      <c r="D21" s="262">
        <v>80</v>
      </c>
      <c r="E21" s="258"/>
      <c r="F21" s="259"/>
      <c r="G21" s="135"/>
      <c r="H21" s="135"/>
      <c r="I21" s="135"/>
      <c r="J21" s="141"/>
      <c r="K21" s="135"/>
    </row>
    <row r="22" spans="1:11" s="53" customFormat="1" ht="12.75">
      <c r="A22" s="228" t="s">
        <v>90</v>
      </c>
      <c r="B22" s="229" t="s">
        <v>37</v>
      </c>
      <c r="C22" s="263"/>
      <c r="D22" s="266"/>
      <c r="E22" s="258"/>
      <c r="F22" s="259"/>
      <c r="G22" s="54"/>
      <c r="H22" s="54"/>
      <c r="I22" s="135"/>
      <c r="K22" s="135"/>
    </row>
    <row r="23" spans="1:11" s="53" customFormat="1" ht="12.75">
      <c r="A23" s="228"/>
      <c r="B23" s="267" t="s">
        <v>91</v>
      </c>
      <c r="C23" s="268" t="s">
        <v>6</v>
      </c>
      <c r="D23" s="269">
        <v>720</v>
      </c>
      <c r="E23" s="258"/>
      <c r="F23" s="259"/>
      <c r="G23" s="135"/>
      <c r="H23" s="135"/>
      <c r="I23" s="135"/>
      <c r="J23" s="141"/>
      <c r="K23" s="135"/>
    </row>
    <row r="24" spans="1:11" s="53" customFormat="1" ht="12.75">
      <c r="A24" s="228"/>
      <c r="B24" s="257" t="s">
        <v>861</v>
      </c>
      <c r="C24" s="261" t="s">
        <v>6</v>
      </c>
      <c r="D24" s="262">
        <v>485</v>
      </c>
      <c r="E24" s="258"/>
      <c r="F24" s="259"/>
      <c r="G24" s="135"/>
      <c r="H24" s="135"/>
      <c r="I24" s="135"/>
      <c r="J24" s="141"/>
      <c r="K24" s="135"/>
    </row>
    <row r="25" spans="1:11" s="53" customFormat="1" ht="12.75">
      <c r="A25" s="228"/>
      <c r="B25" s="257" t="s">
        <v>92</v>
      </c>
      <c r="C25" s="261" t="s">
        <v>6</v>
      </c>
      <c r="D25" s="262">
        <v>6</v>
      </c>
      <c r="E25" s="258"/>
      <c r="F25" s="259"/>
      <c r="G25" s="135"/>
      <c r="H25" s="135"/>
      <c r="I25" s="135"/>
      <c r="J25" s="141"/>
      <c r="K25" s="135"/>
    </row>
    <row r="26" spans="1:11" s="53" customFormat="1" ht="12.75">
      <c r="A26" s="228"/>
      <c r="B26" s="260" t="s">
        <v>93</v>
      </c>
      <c r="C26" s="261" t="s">
        <v>6</v>
      </c>
      <c r="D26" s="262">
        <v>85</v>
      </c>
      <c r="E26" s="258"/>
      <c r="F26" s="259"/>
      <c r="G26" s="135"/>
      <c r="H26" s="135"/>
      <c r="I26" s="135"/>
      <c r="J26" s="141"/>
      <c r="K26" s="135"/>
    </row>
    <row r="27" spans="1:11" s="53" customFormat="1" ht="12.75">
      <c r="A27" s="228"/>
      <c r="B27" s="260" t="s">
        <v>94</v>
      </c>
      <c r="C27" s="261" t="s">
        <v>6</v>
      </c>
      <c r="D27" s="262">
        <v>105</v>
      </c>
      <c r="E27" s="258"/>
      <c r="F27" s="259"/>
      <c r="G27" s="135"/>
      <c r="H27" s="135"/>
      <c r="I27" s="135"/>
      <c r="J27" s="141"/>
      <c r="K27" s="135"/>
    </row>
    <row r="28" spans="1:11" s="53" customFormat="1" ht="12.75">
      <c r="A28" s="228" t="s">
        <v>95</v>
      </c>
      <c r="B28" s="229" t="s">
        <v>96</v>
      </c>
      <c r="C28" s="248"/>
      <c r="D28" s="264"/>
      <c r="E28" s="258"/>
      <c r="F28" s="259"/>
      <c r="G28" s="54"/>
      <c r="H28" s="135"/>
      <c r="I28" s="135"/>
      <c r="J28" s="141"/>
      <c r="K28" s="135"/>
    </row>
    <row r="29" spans="1:11" s="53" customFormat="1" ht="12.75">
      <c r="A29" s="228"/>
      <c r="B29" s="270" t="s">
        <v>97</v>
      </c>
      <c r="C29" s="248" t="s">
        <v>3</v>
      </c>
      <c r="D29" s="264">
        <v>400</v>
      </c>
      <c r="E29" s="258"/>
      <c r="F29" s="259"/>
      <c r="G29" s="54"/>
      <c r="H29" s="135"/>
      <c r="I29" s="135"/>
      <c r="J29" s="141"/>
      <c r="K29" s="135"/>
    </row>
    <row r="30" spans="1:11" s="53" customFormat="1" ht="12.75">
      <c r="A30" s="228" t="s">
        <v>98</v>
      </c>
      <c r="B30" s="229" t="s">
        <v>99</v>
      </c>
      <c r="C30" s="248"/>
      <c r="D30" s="264"/>
      <c r="E30" s="258"/>
      <c r="F30" s="259"/>
      <c r="G30" s="54"/>
      <c r="H30" s="135"/>
      <c r="I30" s="135"/>
      <c r="J30" s="141"/>
      <c r="K30" s="135"/>
    </row>
    <row r="31" spans="1:11" s="53" customFormat="1" ht="12.75">
      <c r="A31" s="228"/>
      <c r="B31" s="270" t="s">
        <v>99</v>
      </c>
      <c r="C31" s="248" t="s">
        <v>6</v>
      </c>
      <c r="D31" s="264">
        <v>5</v>
      </c>
      <c r="E31" s="258"/>
      <c r="F31" s="259"/>
      <c r="G31" s="54"/>
      <c r="H31" s="135"/>
      <c r="I31" s="135"/>
      <c r="J31" s="141"/>
      <c r="K31" s="135"/>
    </row>
    <row r="32" spans="1:11" s="53" customFormat="1" ht="12.75">
      <c r="A32" s="228"/>
      <c r="B32" s="270" t="s">
        <v>100</v>
      </c>
      <c r="C32" s="248" t="s">
        <v>6</v>
      </c>
      <c r="D32" s="264">
        <v>5</v>
      </c>
      <c r="E32" s="258"/>
      <c r="F32" s="259"/>
      <c r="G32" s="54"/>
      <c r="H32" s="135"/>
      <c r="I32" s="135"/>
      <c r="J32" s="141"/>
      <c r="K32" s="135"/>
    </row>
    <row r="33" spans="1:11" s="53" customFormat="1" ht="12.75">
      <c r="A33" s="271"/>
      <c r="B33" s="250" t="s">
        <v>50</v>
      </c>
      <c r="C33" s="248"/>
      <c r="D33" s="264"/>
      <c r="E33" s="258"/>
      <c r="F33" s="252">
        <f>SUM(F13:F32)</f>
        <v>0</v>
      </c>
      <c r="G33" s="54"/>
      <c r="H33" s="54"/>
      <c r="I33" s="135"/>
      <c r="K33" s="135"/>
    </row>
    <row r="34" spans="1:11" s="53" customFormat="1" ht="12.75">
      <c r="A34" s="271"/>
      <c r="B34" s="270"/>
      <c r="C34" s="263"/>
      <c r="D34" s="264"/>
      <c r="E34" s="258"/>
      <c r="F34" s="259"/>
      <c r="G34" s="54"/>
      <c r="H34" s="54"/>
      <c r="I34" s="135"/>
      <c r="K34" s="135"/>
    </row>
    <row r="35" spans="1:11" s="83" customFormat="1" ht="15">
      <c r="A35" s="238" t="s">
        <v>41</v>
      </c>
      <c r="B35" s="239" t="s">
        <v>36</v>
      </c>
      <c r="C35" s="240"/>
      <c r="D35" s="253"/>
      <c r="E35" s="258"/>
      <c r="F35" s="259"/>
      <c r="I35" s="135"/>
      <c r="K35" s="135"/>
    </row>
    <row r="36" spans="1:11" s="53" customFormat="1" ht="12.75" customHeight="1">
      <c r="A36" s="228" t="s">
        <v>42</v>
      </c>
      <c r="B36" s="229" t="s">
        <v>51</v>
      </c>
      <c r="C36" s="263"/>
      <c r="D36" s="248"/>
      <c r="E36" s="258"/>
      <c r="F36" s="259"/>
      <c r="G36" s="55"/>
      <c r="H36" s="55"/>
      <c r="I36" s="135"/>
      <c r="K36" s="135"/>
    </row>
    <row r="37" spans="1:11" s="53" customFormat="1" ht="12.75" customHeight="1">
      <c r="A37" s="244"/>
      <c r="B37" s="272" t="s">
        <v>862</v>
      </c>
      <c r="C37" s="268" t="s">
        <v>3</v>
      </c>
      <c r="D37" s="269">
        <v>600</v>
      </c>
      <c r="E37" s="258"/>
      <c r="F37" s="259"/>
      <c r="G37" s="135"/>
      <c r="H37" s="135"/>
      <c r="I37" s="135"/>
      <c r="J37" s="141"/>
      <c r="K37" s="135"/>
    </row>
    <row r="38" spans="1:11" s="53" customFormat="1" ht="12.75" customHeight="1">
      <c r="A38" s="244"/>
      <c r="B38" s="272" t="s">
        <v>101</v>
      </c>
      <c r="C38" s="268" t="s">
        <v>3</v>
      </c>
      <c r="D38" s="269">
        <v>5400</v>
      </c>
      <c r="E38" s="258"/>
      <c r="F38" s="259"/>
      <c r="G38" s="135"/>
      <c r="H38" s="135"/>
      <c r="I38" s="135"/>
      <c r="J38" s="141"/>
      <c r="K38" s="135"/>
    </row>
    <row r="39" spans="1:11" s="53" customFormat="1" ht="12.75" customHeight="1">
      <c r="A39" s="244"/>
      <c r="B39" s="273" t="s">
        <v>52</v>
      </c>
      <c r="C39" s="274" t="s">
        <v>3</v>
      </c>
      <c r="D39" s="275">
        <v>5000</v>
      </c>
      <c r="E39" s="258"/>
      <c r="F39" s="259"/>
      <c r="G39" s="54"/>
      <c r="H39" s="135"/>
      <c r="I39" s="135"/>
      <c r="J39" s="141"/>
      <c r="K39" s="135"/>
    </row>
    <row r="40" spans="1:11" s="53" customFormat="1" ht="12.75" customHeight="1">
      <c r="A40" s="244"/>
      <c r="B40" s="257" t="s">
        <v>102</v>
      </c>
      <c r="C40" s="261" t="s">
        <v>3</v>
      </c>
      <c r="D40" s="262">
        <v>200</v>
      </c>
      <c r="E40" s="258"/>
      <c r="F40" s="259"/>
      <c r="G40" s="135"/>
      <c r="H40" s="135"/>
      <c r="I40" s="135"/>
      <c r="J40" s="141"/>
      <c r="K40" s="135"/>
    </row>
    <row r="41" spans="1:11" s="53" customFormat="1" ht="12.75" customHeight="1">
      <c r="A41" s="244"/>
      <c r="B41" s="257" t="s">
        <v>863</v>
      </c>
      <c r="C41" s="261" t="s">
        <v>3</v>
      </c>
      <c r="D41" s="262">
        <v>30</v>
      </c>
      <c r="E41" s="258"/>
      <c r="F41" s="259"/>
      <c r="G41" s="135"/>
      <c r="H41" s="135"/>
      <c r="I41" s="135"/>
      <c r="J41" s="141"/>
      <c r="K41" s="135"/>
    </row>
    <row r="42" spans="1:11" s="53" customFormat="1" ht="12.75" customHeight="1">
      <c r="A42" s="244"/>
      <c r="B42" s="257" t="s">
        <v>103</v>
      </c>
      <c r="C42" s="261" t="s">
        <v>3</v>
      </c>
      <c r="D42" s="262">
        <v>200</v>
      </c>
      <c r="E42" s="258"/>
      <c r="F42" s="259"/>
      <c r="G42" s="135"/>
      <c r="H42" s="135"/>
      <c r="I42" s="135"/>
      <c r="J42" s="276"/>
      <c r="K42" s="135"/>
    </row>
    <row r="43" spans="1:11" s="53" customFormat="1" ht="12.75" customHeight="1">
      <c r="A43" s="244"/>
      <c r="B43" s="273" t="s">
        <v>864</v>
      </c>
      <c r="C43" s="274" t="s">
        <v>3</v>
      </c>
      <c r="D43" s="275">
        <v>500</v>
      </c>
      <c r="E43" s="258"/>
      <c r="F43" s="259"/>
      <c r="G43" s="54"/>
      <c r="H43" s="135"/>
      <c r="I43" s="135"/>
      <c r="J43" s="141"/>
      <c r="K43" s="135"/>
    </row>
    <row r="44" spans="1:11" s="53" customFormat="1" ht="12.75" customHeight="1">
      <c r="A44" s="244"/>
      <c r="B44" s="257" t="s">
        <v>865</v>
      </c>
      <c r="C44" s="261" t="s">
        <v>3</v>
      </c>
      <c r="D44" s="262">
        <v>1200</v>
      </c>
      <c r="E44" s="258"/>
      <c r="F44" s="259"/>
      <c r="G44" s="135"/>
      <c r="H44" s="135"/>
      <c r="I44" s="135"/>
      <c r="J44" s="276"/>
      <c r="K44" s="135"/>
    </row>
    <row r="45" spans="1:11" s="53" customFormat="1" ht="12.75" customHeight="1">
      <c r="A45" s="244"/>
      <c r="B45" s="257" t="s">
        <v>104</v>
      </c>
      <c r="C45" s="261" t="s">
        <v>3</v>
      </c>
      <c r="D45" s="262">
        <v>1200</v>
      </c>
      <c r="E45" s="258"/>
      <c r="F45" s="259"/>
      <c r="G45" s="135"/>
      <c r="H45" s="135"/>
      <c r="I45" s="135"/>
      <c r="J45" s="276"/>
      <c r="K45" s="135"/>
    </row>
    <row r="46" spans="1:11" s="53" customFormat="1" ht="12.75" customHeight="1">
      <c r="A46" s="244"/>
      <c r="B46" s="257" t="s">
        <v>105</v>
      </c>
      <c r="C46" s="261" t="s">
        <v>3</v>
      </c>
      <c r="D46" s="262">
        <v>200</v>
      </c>
      <c r="E46" s="258"/>
      <c r="F46" s="259"/>
      <c r="G46" s="135"/>
      <c r="H46" s="135"/>
      <c r="I46" s="135"/>
      <c r="J46" s="276"/>
      <c r="K46" s="135"/>
    </row>
    <row r="47" spans="1:11" s="53" customFormat="1" ht="12.75" customHeight="1">
      <c r="A47" s="228" t="s">
        <v>43</v>
      </c>
      <c r="B47" s="229" t="s">
        <v>106</v>
      </c>
      <c r="C47" s="248"/>
      <c r="D47" s="264"/>
      <c r="E47" s="258"/>
      <c r="F47" s="259"/>
      <c r="G47" s="54"/>
      <c r="H47" s="54"/>
      <c r="I47" s="135"/>
      <c r="K47" s="135"/>
    </row>
    <row r="48" spans="1:11" s="53" customFormat="1" ht="12.75" customHeight="1">
      <c r="A48" s="228"/>
      <c r="B48" s="260" t="s">
        <v>107</v>
      </c>
      <c r="C48" s="261" t="s">
        <v>6</v>
      </c>
      <c r="D48" s="262">
        <v>210</v>
      </c>
      <c r="E48" s="258"/>
      <c r="F48" s="259"/>
      <c r="G48" s="135"/>
      <c r="H48" s="135"/>
      <c r="I48" s="135"/>
      <c r="J48" s="141"/>
      <c r="K48" s="135"/>
    </row>
    <row r="49" spans="1:11" s="53" customFormat="1" ht="12.75" customHeight="1">
      <c r="A49" s="228"/>
      <c r="B49" s="257" t="s">
        <v>866</v>
      </c>
      <c r="C49" s="261" t="s">
        <v>6</v>
      </c>
      <c r="D49" s="262">
        <v>138</v>
      </c>
      <c r="E49" s="258"/>
      <c r="F49" s="259"/>
      <c r="G49" s="135"/>
      <c r="H49" s="135"/>
      <c r="I49" s="135"/>
      <c r="J49" s="141"/>
      <c r="K49" s="135"/>
    </row>
    <row r="50" spans="1:11" s="53" customFormat="1" ht="12.75" customHeight="1">
      <c r="A50" s="228"/>
      <c r="B50" s="257" t="s">
        <v>108</v>
      </c>
      <c r="C50" s="261" t="s">
        <v>6</v>
      </c>
      <c r="D50" s="262">
        <v>20</v>
      </c>
      <c r="E50" s="258"/>
      <c r="F50" s="259"/>
      <c r="G50" s="135"/>
      <c r="H50" s="135"/>
      <c r="I50" s="135"/>
      <c r="J50" s="141"/>
      <c r="K50" s="135"/>
    </row>
    <row r="51" spans="1:11" s="53" customFormat="1" ht="12.75" customHeight="1">
      <c r="A51" s="228" t="s">
        <v>109</v>
      </c>
      <c r="B51" s="229" t="s">
        <v>110</v>
      </c>
      <c r="C51" s="248"/>
      <c r="D51" s="264"/>
      <c r="E51" s="258"/>
      <c r="F51" s="259"/>
      <c r="G51" s="54"/>
      <c r="H51" s="54"/>
      <c r="I51" s="135"/>
      <c r="J51" s="141"/>
      <c r="K51" s="135"/>
    </row>
    <row r="52" spans="1:11" s="132" customFormat="1" ht="12.75" customHeight="1">
      <c r="A52" s="244"/>
      <c r="B52" s="273" t="s">
        <v>111</v>
      </c>
      <c r="C52" s="274" t="s">
        <v>6</v>
      </c>
      <c r="D52" s="275">
        <v>95</v>
      </c>
      <c r="E52" s="258"/>
      <c r="F52" s="259"/>
      <c r="G52" s="137"/>
      <c r="H52" s="135"/>
      <c r="I52" s="135"/>
      <c r="J52" s="141"/>
      <c r="K52" s="135"/>
    </row>
    <row r="53" spans="1:11" s="132" customFormat="1" ht="12.75" customHeight="1">
      <c r="A53" s="244"/>
      <c r="B53" s="273" t="s">
        <v>112</v>
      </c>
      <c r="C53" s="274" t="s">
        <v>6</v>
      </c>
      <c r="D53" s="275">
        <v>22</v>
      </c>
      <c r="E53" s="258"/>
      <c r="F53" s="259"/>
      <c r="G53" s="137"/>
      <c r="H53" s="135"/>
      <c r="I53" s="135"/>
      <c r="J53" s="141"/>
      <c r="K53" s="135"/>
    </row>
    <row r="54" spans="1:11" s="53" customFormat="1" ht="12.75" customHeight="1">
      <c r="A54" s="228"/>
      <c r="B54" s="267" t="s">
        <v>113</v>
      </c>
      <c r="C54" s="268" t="s">
        <v>6</v>
      </c>
      <c r="D54" s="269">
        <v>3</v>
      </c>
      <c r="E54" s="258"/>
      <c r="F54" s="259"/>
      <c r="G54" s="135"/>
      <c r="H54" s="135"/>
      <c r="I54" s="135"/>
      <c r="J54" s="141"/>
      <c r="K54" s="135"/>
    </row>
    <row r="55" spans="1:11" s="53" customFormat="1" ht="12.75" customHeight="1">
      <c r="A55" s="228"/>
      <c r="B55" s="260"/>
      <c r="C55" s="261"/>
      <c r="D55" s="262"/>
      <c r="E55" s="258"/>
      <c r="F55" s="259"/>
      <c r="G55" s="135"/>
      <c r="H55" s="135"/>
      <c r="I55" s="135"/>
      <c r="J55" s="141"/>
      <c r="K55" s="135"/>
    </row>
    <row r="56" spans="1:11" s="53" customFormat="1" ht="12.75" customHeight="1">
      <c r="A56" s="228" t="s">
        <v>114</v>
      </c>
      <c r="B56" s="229" t="s">
        <v>115</v>
      </c>
      <c r="C56" s="248"/>
      <c r="D56" s="264"/>
      <c r="E56" s="258"/>
      <c r="F56" s="259"/>
      <c r="G56" s="54"/>
      <c r="H56" s="135"/>
      <c r="I56" s="135"/>
      <c r="J56" s="141"/>
      <c r="K56" s="135"/>
    </row>
    <row r="57" spans="1:11" s="53" customFormat="1" ht="12.75" customHeight="1">
      <c r="A57" s="244"/>
      <c r="B57" s="245" t="s">
        <v>115</v>
      </c>
      <c r="C57" s="248" t="s">
        <v>4</v>
      </c>
      <c r="D57" s="264">
        <v>1</v>
      </c>
      <c r="E57" s="258"/>
      <c r="F57" s="259"/>
      <c r="G57" s="54"/>
      <c r="H57" s="135"/>
      <c r="I57" s="135"/>
      <c r="J57" s="141"/>
      <c r="K57" s="135"/>
    </row>
    <row r="58" spans="1:11" s="53" customFormat="1" ht="12.75" customHeight="1">
      <c r="A58" s="228" t="s">
        <v>116</v>
      </c>
      <c r="B58" s="229" t="s">
        <v>117</v>
      </c>
      <c r="C58" s="248"/>
      <c r="D58" s="264"/>
      <c r="E58" s="258"/>
      <c r="F58" s="259"/>
      <c r="G58" s="54"/>
      <c r="H58" s="135"/>
      <c r="I58" s="135"/>
      <c r="J58" s="141"/>
      <c r="K58" s="135"/>
    </row>
    <row r="59" spans="1:11" s="53" customFormat="1" ht="12.75" customHeight="1">
      <c r="A59" s="244"/>
      <c r="B59" s="245" t="s">
        <v>867</v>
      </c>
      <c r="C59" s="248" t="s">
        <v>6</v>
      </c>
      <c r="D59" s="264">
        <v>2</v>
      </c>
      <c r="E59" s="258"/>
      <c r="F59" s="259"/>
      <c r="G59" s="54"/>
      <c r="H59" s="135"/>
      <c r="I59" s="135"/>
      <c r="J59" s="141"/>
      <c r="K59" s="135"/>
    </row>
    <row r="60" spans="1:11" s="53" customFormat="1" ht="12.75" customHeight="1">
      <c r="A60" s="228" t="s">
        <v>118</v>
      </c>
      <c r="B60" s="229" t="s">
        <v>119</v>
      </c>
      <c r="C60" s="248"/>
      <c r="D60" s="264"/>
      <c r="E60" s="258"/>
      <c r="F60" s="259"/>
      <c r="G60" s="54"/>
      <c r="H60" s="135"/>
      <c r="I60" s="135"/>
      <c r="J60" s="141"/>
      <c r="K60" s="135"/>
    </row>
    <row r="61" spans="1:11" s="53" customFormat="1" ht="12.75" customHeight="1">
      <c r="A61" s="244"/>
      <c r="B61" s="245" t="s">
        <v>120</v>
      </c>
      <c r="C61" s="248" t="s">
        <v>6</v>
      </c>
      <c r="D61" s="264">
        <v>4</v>
      </c>
      <c r="E61" s="258"/>
      <c r="F61" s="259"/>
      <c r="G61" s="54"/>
      <c r="H61" s="135"/>
      <c r="I61" s="135"/>
      <c r="J61" s="141"/>
      <c r="K61" s="135"/>
    </row>
    <row r="62" spans="1:11" s="53" customFormat="1" ht="12.75" customHeight="1">
      <c r="A62" s="244"/>
      <c r="B62" s="245" t="s">
        <v>868</v>
      </c>
      <c r="C62" s="248" t="s">
        <v>6</v>
      </c>
      <c r="D62" s="264">
        <v>1</v>
      </c>
      <c r="E62" s="258"/>
      <c r="F62" s="259"/>
      <c r="G62" s="54"/>
      <c r="H62" s="135"/>
      <c r="I62" s="135"/>
      <c r="J62" s="141"/>
      <c r="K62" s="135"/>
    </row>
    <row r="63" spans="1:11" s="53" customFormat="1" ht="12.75" customHeight="1">
      <c r="A63" s="244"/>
      <c r="B63" s="245" t="s">
        <v>869</v>
      </c>
      <c r="C63" s="248" t="s">
        <v>6</v>
      </c>
      <c r="D63" s="264">
        <v>2</v>
      </c>
      <c r="E63" s="258"/>
      <c r="F63" s="259"/>
      <c r="G63" s="54"/>
      <c r="H63" s="135"/>
      <c r="I63" s="135"/>
      <c r="J63" s="141"/>
      <c r="K63" s="135"/>
    </row>
    <row r="64" spans="1:11" s="132" customFormat="1" ht="12.75" customHeight="1">
      <c r="A64" s="244"/>
      <c r="B64" s="245" t="s">
        <v>121</v>
      </c>
      <c r="C64" s="248" t="s">
        <v>6</v>
      </c>
      <c r="D64" s="277">
        <v>1</v>
      </c>
      <c r="E64" s="258"/>
      <c r="F64" s="259"/>
      <c r="G64" s="137"/>
      <c r="H64" s="135"/>
      <c r="I64" s="135"/>
      <c r="J64" s="141"/>
      <c r="K64" s="135"/>
    </row>
    <row r="65" spans="1:11" s="53" customFormat="1" ht="12.75" customHeight="1">
      <c r="A65" s="228" t="s">
        <v>122</v>
      </c>
      <c r="B65" s="229" t="s">
        <v>53</v>
      </c>
      <c r="C65" s="263"/>
      <c r="D65" s="266"/>
      <c r="E65" s="258"/>
      <c r="F65" s="259"/>
      <c r="G65" s="54"/>
      <c r="H65" s="135"/>
      <c r="I65" s="135"/>
      <c r="J65" s="141"/>
      <c r="K65" s="135"/>
    </row>
    <row r="66" spans="1:11" s="53" customFormat="1" ht="12.75" customHeight="1">
      <c r="A66" s="228"/>
      <c r="B66" s="270" t="s">
        <v>870</v>
      </c>
      <c r="C66" s="248" t="s">
        <v>6</v>
      </c>
      <c r="D66" s="264">
        <v>1</v>
      </c>
      <c r="E66" s="258"/>
      <c r="F66" s="259"/>
      <c r="G66" s="54"/>
      <c r="H66" s="135"/>
      <c r="I66" s="135"/>
      <c r="J66" s="141"/>
      <c r="K66" s="135"/>
    </row>
    <row r="67" spans="1:11" s="53" customFormat="1" ht="12.75">
      <c r="A67" s="271"/>
      <c r="B67" s="250" t="s">
        <v>54</v>
      </c>
      <c r="C67" s="248"/>
      <c r="D67" s="264"/>
      <c r="E67" s="258"/>
      <c r="F67" s="252">
        <f>SUM(F36:F66)</f>
        <v>0</v>
      </c>
      <c r="G67" s="54"/>
      <c r="H67" s="135"/>
      <c r="I67" s="135"/>
      <c r="J67" s="141"/>
      <c r="K67" s="135"/>
    </row>
    <row r="68" spans="1:11" s="53" customFormat="1" ht="12.75">
      <c r="A68" s="271"/>
      <c r="B68" s="270"/>
      <c r="C68" s="263"/>
      <c r="D68" s="264"/>
      <c r="E68" s="258"/>
      <c r="F68" s="259"/>
      <c r="G68" s="54"/>
      <c r="H68" s="135"/>
      <c r="I68" s="135"/>
      <c r="J68" s="141"/>
      <c r="K68" s="135"/>
    </row>
    <row r="69" spans="1:11" s="53" customFormat="1" ht="15">
      <c r="A69" s="238" t="s">
        <v>55</v>
      </c>
      <c r="B69" s="239" t="s">
        <v>123</v>
      </c>
      <c r="C69" s="240"/>
      <c r="D69" s="253"/>
      <c r="E69" s="258"/>
      <c r="F69" s="259"/>
      <c r="G69" s="54"/>
      <c r="H69" s="135"/>
      <c r="I69" s="135"/>
      <c r="J69" s="141"/>
      <c r="K69" s="135"/>
    </row>
    <row r="70" spans="1:11" s="53" customFormat="1" ht="14.25">
      <c r="A70" s="228" t="s">
        <v>124</v>
      </c>
      <c r="B70" s="229" t="s">
        <v>125</v>
      </c>
      <c r="C70" s="240"/>
      <c r="D70" s="253"/>
      <c r="E70" s="258"/>
      <c r="F70" s="259"/>
      <c r="G70" s="54"/>
      <c r="H70" s="135"/>
      <c r="I70" s="135"/>
      <c r="J70" s="141"/>
      <c r="K70" s="135"/>
    </row>
    <row r="71" spans="1:11" s="132" customFormat="1" ht="12.75">
      <c r="A71" s="244"/>
      <c r="B71" s="278" t="s">
        <v>46</v>
      </c>
      <c r="C71" s="246"/>
      <c r="D71" s="255"/>
      <c r="E71" s="258"/>
      <c r="F71" s="259"/>
      <c r="G71" s="137"/>
      <c r="H71" s="135"/>
      <c r="I71" s="135"/>
      <c r="J71" s="141"/>
      <c r="K71" s="135"/>
    </row>
    <row r="72" spans="1:11" s="53" customFormat="1" ht="14.25">
      <c r="A72" s="228" t="s">
        <v>126</v>
      </c>
      <c r="B72" s="229" t="s">
        <v>127</v>
      </c>
      <c r="C72" s="240"/>
      <c r="D72" s="253"/>
      <c r="E72" s="258"/>
      <c r="F72" s="259"/>
      <c r="G72" s="54"/>
      <c r="H72" s="135"/>
      <c r="I72" s="135"/>
      <c r="J72" s="141"/>
      <c r="K72" s="135"/>
    </row>
    <row r="73" spans="1:11" s="132" customFormat="1" ht="14.25">
      <c r="A73" s="279"/>
      <c r="B73" s="278" t="s">
        <v>128</v>
      </c>
      <c r="C73" s="246" t="s">
        <v>6</v>
      </c>
      <c r="D73" s="255">
        <v>2</v>
      </c>
      <c r="E73" s="258"/>
      <c r="F73" s="259"/>
      <c r="G73" s="137"/>
      <c r="H73" s="135"/>
      <c r="I73" s="135"/>
      <c r="J73" s="141"/>
      <c r="K73" s="135"/>
    </row>
    <row r="74" spans="1:11" s="53" customFormat="1" ht="12.75">
      <c r="A74" s="228" t="s">
        <v>129</v>
      </c>
      <c r="B74" s="229" t="s">
        <v>130</v>
      </c>
      <c r="C74" s="242"/>
      <c r="D74" s="253"/>
      <c r="E74" s="258"/>
      <c r="F74" s="259"/>
      <c r="G74" s="54"/>
      <c r="H74" s="135"/>
      <c r="I74" s="135"/>
      <c r="J74" s="141"/>
      <c r="K74" s="135"/>
    </row>
    <row r="75" spans="1:11" s="132" customFormat="1" ht="12.75">
      <c r="A75" s="244"/>
      <c r="B75" s="245" t="s">
        <v>871</v>
      </c>
      <c r="C75" s="246" t="s">
        <v>6</v>
      </c>
      <c r="D75" s="255">
        <v>12</v>
      </c>
      <c r="E75" s="258"/>
      <c r="F75" s="259"/>
      <c r="G75" s="137"/>
      <c r="H75" s="135"/>
      <c r="I75" s="135"/>
      <c r="J75" s="141"/>
      <c r="K75" s="135"/>
    </row>
    <row r="76" spans="1:11" s="132" customFormat="1" ht="12.75">
      <c r="A76" s="244"/>
      <c r="B76" s="245" t="s">
        <v>872</v>
      </c>
      <c r="C76" s="246" t="s">
        <v>6</v>
      </c>
      <c r="D76" s="255">
        <v>4</v>
      </c>
      <c r="E76" s="258"/>
      <c r="F76" s="259"/>
      <c r="G76" s="137"/>
      <c r="H76" s="135"/>
      <c r="I76" s="135"/>
      <c r="J76" s="141"/>
      <c r="K76" s="135"/>
    </row>
    <row r="77" spans="1:11" s="53" customFormat="1" ht="12.75">
      <c r="A77" s="271"/>
      <c r="B77" s="250" t="s">
        <v>131</v>
      </c>
      <c r="C77" s="248"/>
      <c r="D77" s="264"/>
      <c r="E77" s="258"/>
      <c r="F77" s="252">
        <f>SUM(F70:F76)</f>
        <v>0</v>
      </c>
      <c r="G77" s="54"/>
      <c r="H77" s="135"/>
      <c r="I77" s="135"/>
      <c r="J77" s="141"/>
      <c r="K77" s="135"/>
    </row>
    <row r="78" spans="1:11" s="53" customFormat="1" ht="12.75">
      <c r="A78" s="271"/>
      <c r="B78" s="250"/>
      <c r="C78" s="248"/>
      <c r="D78" s="264"/>
      <c r="E78" s="258"/>
      <c r="F78" s="259"/>
      <c r="G78" s="54"/>
      <c r="H78" s="135"/>
      <c r="I78" s="135"/>
      <c r="J78" s="141"/>
      <c r="K78" s="135"/>
    </row>
    <row r="79" spans="1:11" s="53" customFormat="1" ht="15">
      <c r="A79" s="238" t="s">
        <v>56</v>
      </c>
      <c r="B79" s="239" t="s">
        <v>57</v>
      </c>
      <c r="C79" s="240"/>
      <c r="D79" s="253"/>
      <c r="E79" s="258"/>
      <c r="F79" s="259"/>
      <c r="G79" s="54"/>
      <c r="H79" s="135"/>
      <c r="I79" s="135"/>
      <c r="J79" s="141"/>
      <c r="K79" s="135"/>
    </row>
    <row r="80" spans="1:11" s="53" customFormat="1" ht="12.75">
      <c r="A80" s="228" t="s">
        <v>58</v>
      </c>
      <c r="B80" s="229" t="s">
        <v>59</v>
      </c>
      <c r="C80" s="263"/>
      <c r="D80" s="248"/>
      <c r="E80" s="258"/>
      <c r="F80" s="259"/>
      <c r="G80" s="54"/>
      <c r="H80" s="135"/>
      <c r="I80" s="135"/>
      <c r="J80" s="141"/>
      <c r="K80" s="135"/>
    </row>
    <row r="81" spans="1:11" s="132" customFormat="1" ht="12.75">
      <c r="A81" s="244"/>
      <c r="B81" s="245" t="s">
        <v>873</v>
      </c>
      <c r="C81" s="248" t="s">
        <v>6</v>
      </c>
      <c r="D81" s="280">
        <v>737</v>
      </c>
      <c r="E81" s="258"/>
      <c r="F81" s="259"/>
      <c r="G81" s="137"/>
      <c r="H81" s="135"/>
      <c r="I81" s="135"/>
      <c r="J81" s="141"/>
      <c r="K81" s="135"/>
    </row>
    <row r="82" spans="1:11" s="132" customFormat="1" ht="12.75">
      <c r="A82" s="244"/>
      <c r="B82" s="245" t="s">
        <v>874</v>
      </c>
      <c r="C82" s="248" t="s">
        <v>6</v>
      </c>
      <c r="D82" s="280">
        <v>111</v>
      </c>
      <c r="E82" s="258"/>
      <c r="F82" s="259"/>
      <c r="G82" s="137"/>
      <c r="H82" s="135"/>
      <c r="I82" s="135"/>
      <c r="J82" s="141"/>
      <c r="K82" s="135"/>
    </row>
    <row r="83" spans="1:11" s="132" customFormat="1" ht="12.75">
      <c r="A83" s="244"/>
      <c r="B83" s="245" t="s">
        <v>875</v>
      </c>
      <c r="C83" s="248" t="s">
        <v>6</v>
      </c>
      <c r="D83" s="280">
        <v>23</v>
      </c>
      <c r="E83" s="258"/>
      <c r="F83" s="259"/>
      <c r="G83" s="137"/>
      <c r="H83" s="135"/>
      <c r="I83" s="135"/>
      <c r="J83" s="141"/>
      <c r="K83" s="135"/>
    </row>
    <row r="84" spans="1:11" s="132" customFormat="1" ht="12.75">
      <c r="A84" s="244"/>
      <c r="B84" s="273" t="s">
        <v>876</v>
      </c>
      <c r="C84" s="274" t="s">
        <v>6</v>
      </c>
      <c r="D84" s="281">
        <v>16</v>
      </c>
      <c r="E84" s="282"/>
      <c r="F84" s="259"/>
      <c r="G84" s="137"/>
      <c r="H84" s="135"/>
      <c r="I84" s="135"/>
      <c r="J84" s="141"/>
      <c r="K84" s="135"/>
    </row>
    <row r="85" spans="1:11" s="132" customFormat="1" ht="12.75">
      <c r="A85" s="244"/>
      <c r="B85" s="273" t="s">
        <v>877</v>
      </c>
      <c r="C85" s="274" t="s">
        <v>6</v>
      </c>
      <c r="D85" s="281">
        <v>10</v>
      </c>
      <c r="E85" s="258"/>
      <c r="F85" s="259"/>
      <c r="G85" s="137"/>
      <c r="H85" s="135"/>
      <c r="I85" s="135"/>
      <c r="J85" s="141"/>
      <c r="K85" s="135"/>
    </row>
    <row r="86" spans="1:11" s="132" customFormat="1" ht="12.75">
      <c r="A86" s="244"/>
      <c r="B86" s="273" t="s">
        <v>878</v>
      </c>
      <c r="C86" s="274" t="s">
        <v>6</v>
      </c>
      <c r="D86" s="281">
        <v>11</v>
      </c>
      <c r="E86" s="258"/>
      <c r="F86" s="259"/>
      <c r="G86" s="137"/>
      <c r="H86" s="135"/>
      <c r="I86" s="135"/>
      <c r="J86" s="141"/>
      <c r="K86" s="135"/>
    </row>
    <row r="87" spans="1:11" s="132" customFormat="1" ht="12.75">
      <c r="A87" s="244"/>
      <c r="B87" s="273" t="s">
        <v>879</v>
      </c>
      <c r="C87" s="274" t="s">
        <v>6</v>
      </c>
      <c r="D87" s="281">
        <v>84</v>
      </c>
      <c r="E87" s="258"/>
      <c r="F87" s="259"/>
      <c r="G87" s="137"/>
      <c r="H87" s="135"/>
      <c r="I87" s="135"/>
      <c r="J87" s="141"/>
      <c r="K87" s="135"/>
    </row>
    <row r="88" spans="1:11" s="132" customFormat="1" ht="12.75">
      <c r="A88" s="244"/>
      <c r="B88" s="273" t="s">
        <v>880</v>
      </c>
      <c r="C88" s="274" t="s">
        <v>6</v>
      </c>
      <c r="D88" s="281">
        <v>8</v>
      </c>
      <c r="E88" s="258"/>
      <c r="F88" s="259"/>
      <c r="G88" s="137"/>
      <c r="H88" s="135"/>
      <c r="I88" s="135"/>
      <c r="J88" s="141"/>
      <c r="K88" s="135"/>
    </row>
    <row r="89" spans="1:11" s="132" customFormat="1" ht="12.75">
      <c r="A89" s="244"/>
      <c r="B89" s="273" t="s">
        <v>881</v>
      </c>
      <c r="C89" s="274" t="s">
        <v>6</v>
      </c>
      <c r="D89" s="281">
        <v>51</v>
      </c>
      <c r="E89" s="258"/>
      <c r="F89" s="259"/>
      <c r="G89" s="137"/>
      <c r="H89" s="135"/>
      <c r="I89" s="135"/>
      <c r="J89" s="141"/>
      <c r="K89" s="135"/>
    </row>
    <row r="90" spans="1:11" s="53" customFormat="1" ht="12.75">
      <c r="A90" s="271"/>
      <c r="B90" s="245" t="s">
        <v>882</v>
      </c>
      <c r="C90" s="248" t="s">
        <v>6</v>
      </c>
      <c r="D90" s="283">
        <v>3</v>
      </c>
      <c r="E90" s="258"/>
      <c r="F90" s="259"/>
      <c r="G90" s="54"/>
      <c r="H90" s="135"/>
      <c r="I90" s="135"/>
      <c r="J90" s="141"/>
      <c r="K90" s="135"/>
    </row>
    <row r="91" spans="1:11" s="53" customFormat="1" ht="12.75">
      <c r="A91" s="271"/>
      <c r="B91" s="250" t="s">
        <v>60</v>
      </c>
      <c r="C91" s="263"/>
      <c r="D91" s="284"/>
      <c r="E91" s="258"/>
      <c r="F91" s="252">
        <f>SUM(F80:F90)</f>
        <v>0</v>
      </c>
      <c r="G91" s="54"/>
      <c r="H91" s="54"/>
      <c r="I91" s="135"/>
      <c r="J91" s="141"/>
      <c r="K91" s="135"/>
    </row>
    <row r="92" spans="1:11" s="53" customFormat="1" ht="12.75">
      <c r="A92" s="271"/>
      <c r="B92" s="250"/>
      <c r="C92" s="263"/>
      <c r="D92" s="284"/>
      <c r="E92" s="258"/>
      <c r="F92" s="259"/>
      <c r="G92" s="54"/>
      <c r="H92" s="54"/>
      <c r="I92" s="135"/>
      <c r="K92" s="135"/>
    </row>
    <row r="93" spans="1:11" s="53" customFormat="1" ht="15">
      <c r="A93" s="238" t="s">
        <v>132</v>
      </c>
      <c r="B93" s="239" t="s">
        <v>133</v>
      </c>
      <c r="C93" s="240"/>
      <c r="D93" s="253"/>
      <c r="E93" s="258"/>
      <c r="F93" s="259"/>
      <c r="G93" s="54"/>
      <c r="H93" s="54"/>
      <c r="I93" s="135"/>
      <c r="K93" s="135"/>
    </row>
    <row r="94" spans="1:11" s="53" customFormat="1" ht="12.75" customHeight="1">
      <c r="A94" s="285" t="s">
        <v>134</v>
      </c>
      <c r="B94" s="286" t="s">
        <v>883</v>
      </c>
      <c r="C94" s="262"/>
      <c r="D94" s="262"/>
      <c r="E94" s="258"/>
      <c r="F94" s="259"/>
      <c r="G94" s="135"/>
      <c r="H94" s="135"/>
      <c r="I94" s="135"/>
      <c r="J94" s="141"/>
      <c r="K94" s="135"/>
    </row>
    <row r="95" spans="1:11" s="53" customFormat="1" ht="12.75" customHeight="1">
      <c r="A95" s="285"/>
      <c r="B95" s="257" t="s">
        <v>46</v>
      </c>
      <c r="C95" s="262"/>
      <c r="D95" s="262"/>
      <c r="E95" s="258"/>
      <c r="F95" s="259"/>
      <c r="G95" s="135"/>
      <c r="H95" s="135"/>
      <c r="I95" s="135"/>
      <c r="J95" s="141"/>
      <c r="K95" s="135"/>
    </row>
    <row r="96" spans="1:11" s="53" customFormat="1" ht="12.75" customHeight="1">
      <c r="A96" s="285" t="s">
        <v>135</v>
      </c>
      <c r="B96" s="286" t="s">
        <v>136</v>
      </c>
      <c r="C96" s="262"/>
      <c r="D96" s="262"/>
      <c r="E96" s="258"/>
      <c r="F96" s="259"/>
      <c r="G96" s="135"/>
      <c r="H96" s="135"/>
      <c r="I96" s="135"/>
      <c r="J96" s="141"/>
      <c r="K96" s="135"/>
    </row>
    <row r="97" spans="1:11" s="53" customFormat="1" ht="12.75" customHeight="1">
      <c r="A97" s="287"/>
      <c r="B97" s="257" t="s">
        <v>884</v>
      </c>
      <c r="C97" s="261" t="s">
        <v>4</v>
      </c>
      <c r="D97" s="262">
        <v>3</v>
      </c>
      <c r="E97" s="258"/>
      <c r="F97" s="259"/>
      <c r="G97" s="135"/>
      <c r="H97" s="135"/>
      <c r="I97" s="135"/>
      <c r="J97" s="141"/>
      <c r="K97" s="135"/>
    </row>
    <row r="98" spans="1:11" s="53" customFormat="1" ht="12.75" customHeight="1">
      <c r="A98" s="285" t="s">
        <v>137</v>
      </c>
      <c r="B98" s="286" t="s">
        <v>138</v>
      </c>
      <c r="C98" s="262"/>
      <c r="D98" s="262"/>
      <c r="E98" s="258"/>
      <c r="F98" s="259"/>
      <c r="G98" s="135"/>
      <c r="H98" s="135"/>
      <c r="I98" s="135"/>
      <c r="J98" s="141"/>
      <c r="K98" s="135"/>
    </row>
    <row r="99" spans="1:11" s="53" customFormat="1" ht="12.75" customHeight="1">
      <c r="A99" s="287"/>
      <c r="B99" s="288" t="s">
        <v>139</v>
      </c>
      <c r="C99" s="261" t="s">
        <v>6</v>
      </c>
      <c r="D99" s="262">
        <v>1</v>
      </c>
      <c r="E99" s="258"/>
      <c r="F99" s="259"/>
      <c r="G99" s="135"/>
      <c r="H99" s="135"/>
      <c r="I99" s="135"/>
      <c r="J99" s="141"/>
      <c r="K99" s="135"/>
    </row>
    <row r="100" spans="1:11" s="53" customFormat="1" ht="12.75" customHeight="1">
      <c r="A100" s="285" t="s">
        <v>140</v>
      </c>
      <c r="B100" s="286" t="s">
        <v>141</v>
      </c>
      <c r="C100" s="262"/>
      <c r="D100" s="262"/>
      <c r="E100" s="258"/>
      <c r="F100" s="259"/>
      <c r="G100" s="135"/>
      <c r="H100" s="135"/>
      <c r="I100" s="135"/>
      <c r="J100" s="141"/>
      <c r="K100" s="135"/>
    </row>
    <row r="101" spans="1:11" s="53" customFormat="1" ht="12.75" customHeight="1">
      <c r="A101" s="287"/>
      <c r="B101" s="257" t="s">
        <v>142</v>
      </c>
      <c r="C101" s="261" t="s">
        <v>6</v>
      </c>
      <c r="D101" s="262">
        <v>3</v>
      </c>
      <c r="E101" s="258"/>
      <c r="F101" s="259"/>
      <c r="G101" s="135"/>
      <c r="H101" s="135"/>
      <c r="I101" s="135"/>
      <c r="J101" s="141"/>
      <c r="K101" s="135"/>
    </row>
    <row r="102" spans="1:11" s="53" customFormat="1" ht="12.75" customHeight="1">
      <c r="A102" s="285" t="s">
        <v>143</v>
      </c>
      <c r="B102" s="286" t="s">
        <v>144</v>
      </c>
      <c r="C102" s="262"/>
      <c r="D102" s="262"/>
      <c r="E102" s="258"/>
      <c r="F102" s="259"/>
      <c r="G102" s="135"/>
      <c r="H102" s="135"/>
      <c r="I102" s="135"/>
      <c r="J102" s="141"/>
      <c r="K102" s="135"/>
    </row>
    <row r="103" spans="1:11" s="53" customFormat="1" ht="12.75" customHeight="1">
      <c r="A103" s="287"/>
      <c r="B103" s="260" t="s">
        <v>145</v>
      </c>
      <c r="C103" s="261" t="s">
        <v>6</v>
      </c>
      <c r="D103" s="262">
        <v>220</v>
      </c>
      <c r="E103" s="258"/>
      <c r="F103" s="259"/>
      <c r="G103" s="135"/>
      <c r="H103" s="135"/>
      <c r="I103" s="135"/>
      <c r="J103" s="141"/>
      <c r="K103" s="135"/>
    </row>
    <row r="104" spans="1:11" s="53" customFormat="1" ht="12.75" customHeight="1">
      <c r="A104" s="287"/>
      <c r="B104" s="260" t="s">
        <v>146</v>
      </c>
      <c r="C104" s="261" t="s">
        <v>6</v>
      </c>
      <c r="D104" s="262">
        <v>25</v>
      </c>
      <c r="E104" s="258"/>
      <c r="F104" s="259"/>
      <c r="G104" s="135"/>
      <c r="H104" s="135"/>
      <c r="I104" s="135"/>
      <c r="J104" s="141"/>
      <c r="K104" s="135"/>
    </row>
    <row r="105" spans="1:11" s="53" customFormat="1" ht="12.75" customHeight="1">
      <c r="A105" s="287"/>
      <c r="B105" s="257" t="s">
        <v>147</v>
      </c>
      <c r="C105" s="261" t="s">
        <v>6</v>
      </c>
      <c r="D105" s="262">
        <v>8</v>
      </c>
      <c r="E105" s="258"/>
      <c r="F105" s="259"/>
      <c r="G105" s="135"/>
      <c r="H105" s="135"/>
      <c r="I105" s="135"/>
      <c r="J105" s="141"/>
      <c r="K105" s="135"/>
    </row>
    <row r="106" spans="1:11" s="53" customFormat="1" ht="12.75" customHeight="1">
      <c r="A106" s="285" t="s">
        <v>148</v>
      </c>
      <c r="B106" s="286" t="s">
        <v>149</v>
      </c>
      <c r="C106" s="262"/>
      <c r="D106" s="262"/>
      <c r="E106" s="258"/>
      <c r="F106" s="259"/>
      <c r="G106" s="135"/>
      <c r="H106" s="135"/>
      <c r="I106" s="135"/>
      <c r="J106" s="141"/>
      <c r="K106" s="135"/>
    </row>
    <row r="107" spans="1:11" s="53" customFormat="1" ht="12.75" customHeight="1">
      <c r="A107" s="287"/>
      <c r="B107" s="257" t="s">
        <v>150</v>
      </c>
      <c r="C107" s="261" t="s">
        <v>6</v>
      </c>
      <c r="D107" s="262">
        <v>22</v>
      </c>
      <c r="E107" s="258"/>
      <c r="F107" s="259"/>
      <c r="G107" s="135"/>
      <c r="H107" s="135"/>
      <c r="I107" s="135"/>
      <c r="J107" s="141"/>
      <c r="K107" s="135"/>
    </row>
    <row r="108" spans="1:11" s="53" customFormat="1" ht="12.75" customHeight="1">
      <c r="A108" s="285" t="s">
        <v>151</v>
      </c>
      <c r="B108" s="286" t="s">
        <v>152</v>
      </c>
      <c r="C108" s="289"/>
      <c r="D108" s="289"/>
      <c r="E108" s="258"/>
      <c r="F108" s="259"/>
      <c r="I108" s="135"/>
      <c r="K108" s="135"/>
    </row>
    <row r="109" spans="1:11" s="53" customFormat="1" ht="12.75" customHeight="1">
      <c r="A109" s="285"/>
      <c r="B109" s="257" t="s">
        <v>153</v>
      </c>
      <c r="C109" s="261" t="s">
        <v>6</v>
      </c>
      <c r="D109" s="261">
        <v>10</v>
      </c>
      <c r="E109" s="258"/>
      <c r="F109" s="259"/>
      <c r="G109" s="135"/>
      <c r="H109" s="135"/>
      <c r="I109" s="135"/>
      <c r="J109" s="141"/>
      <c r="K109" s="135"/>
    </row>
    <row r="110" spans="1:11" s="53" customFormat="1" ht="12.75" customHeight="1">
      <c r="A110" s="285" t="s">
        <v>154</v>
      </c>
      <c r="B110" s="286" t="s">
        <v>155</v>
      </c>
      <c r="C110" s="262"/>
      <c r="D110" s="262"/>
      <c r="E110" s="258"/>
      <c r="F110" s="259"/>
      <c r="G110" s="135"/>
      <c r="H110" s="290"/>
      <c r="I110" s="135"/>
      <c r="J110" s="291"/>
      <c r="K110" s="135"/>
    </row>
    <row r="111" spans="1:11" s="53" customFormat="1" ht="12.75" customHeight="1">
      <c r="A111" s="287"/>
      <c r="B111" s="292" t="s">
        <v>156</v>
      </c>
      <c r="C111" s="261" t="s">
        <v>6</v>
      </c>
      <c r="D111" s="262">
        <v>1</v>
      </c>
      <c r="E111" s="258"/>
      <c r="F111" s="259"/>
      <c r="G111" s="135"/>
      <c r="H111" s="293"/>
      <c r="I111" s="135"/>
      <c r="J111" s="294"/>
      <c r="K111" s="135"/>
    </row>
    <row r="112" spans="1:11" s="53" customFormat="1" ht="12.75" customHeight="1">
      <c r="A112" s="287"/>
      <c r="B112" s="292" t="s">
        <v>157</v>
      </c>
      <c r="C112" s="295" t="s">
        <v>6</v>
      </c>
      <c r="D112" s="296">
        <v>1</v>
      </c>
      <c r="E112" s="258"/>
      <c r="F112" s="259"/>
      <c r="G112" s="135"/>
      <c r="H112" s="135"/>
      <c r="I112" s="135"/>
      <c r="J112" s="141"/>
      <c r="K112" s="135"/>
    </row>
    <row r="113" spans="1:11" s="53" customFormat="1" ht="12.75" customHeight="1">
      <c r="A113" s="285" t="s">
        <v>158</v>
      </c>
      <c r="B113" s="286" t="s">
        <v>159</v>
      </c>
      <c r="C113" s="296"/>
      <c r="D113" s="296"/>
      <c r="E113" s="258"/>
      <c r="F113" s="259"/>
      <c r="G113" s="135"/>
      <c r="H113" s="135"/>
      <c r="I113" s="135"/>
      <c r="J113" s="141"/>
      <c r="K113" s="135"/>
    </row>
    <row r="114" spans="1:11" s="53" customFormat="1" ht="12.75" customHeight="1">
      <c r="A114" s="287"/>
      <c r="B114" s="260" t="s">
        <v>159</v>
      </c>
      <c r="C114" s="261" t="s">
        <v>4</v>
      </c>
      <c r="D114" s="262">
        <v>3</v>
      </c>
      <c r="E114" s="258"/>
      <c r="F114" s="259"/>
      <c r="G114" s="135"/>
      <c r="H114" s="135"/>
      <c r="I114" s="135"/>
      <c r="J114" s="141"/>
      <c r="K114" s="135"/>
    </row>
    <row r="115" spans="1:11" s="53" customFormat="1" ht="12.75" customHeight="1">
      <c r="A115" s="285" t="s">
        <v>160</v>
      </c>
      <c r="B115" s="286" t="s">
        <v>161</v>
      </c>
      <c r="C115" s="261"/>
      <c r="D115" s="262"/>
      <c r="E115" s="258"/>
      <c r="F115" s="259"/>
      <c r="G115" s="135"/>
      <c r="H115" s="135"/>
      <c r="I115" s="135"/>
      <c r="J115" s="141"/>
      <c r="K115" s="135"/>
    </row>
    <row r="116" spans="1:11" s="53" customFormat="1" ht="12.75" customHeight="1">
      <c r="A116" s="287"/>
      <c r="B116" s="257" t="s">
        <v>161</v>
      </c>
      <c r="C116" s="261" t="s">
        <v>4</v>
      </c>
      <c r="D116" s="262">
        <v>7</v>
      </c>
      <c r="E116" s="258"/>
      <c r="F116" s="259"/>
      <c r="G116" s="135"/>
      <c r="H116" s="135"/>
      <c r="I116" s="135"/>
      <c r="J116" s="141"/>
      <c r="K116" s="135"/>
    </row>
    <row r="117" spans="1:11" s="53" customFormat="1" ht="12.75" customHeight="1">
      <c r="A117" s="287"/>
      <c r="B117" s="297" t="s">
        <v>162</v>
      </c>
      <c r="C117" s="262"/>
      <c r="D117" s="262"/>
      <c r="E117" s="258"/>
      <c r="F117" s="252">
        <f>SUM(F97:F116)</f>
        <v>0</v>
      </c>
      <c r="G117" s="135"/>
      <c r="H117" s="135"/>
      <c r="I117" s="135"/>
      <c r="J117" s="141"/>
      <c r="K117" s="135"/>
    </row>
    <row r="118" spans="1:11" s="53" customFormat="1" ht="15">
      <c r="A118" s="238" t="s">
        <v>163</v>
      </c>
      <c r="B118" s="239" t="s">
        <v>885</v>
      </c>
      <c r="C118" s="240"/>
      <c r="D118" s="253"/>
      <c r="E118" s="258"/>
      <c r="F118" s="259"/>
      <c r="G118" s="54"/>
      <c r="H118" s="54"/>
      <c r="I118" s="135"/>
      <c r="K118" s="135"/>
    </row>
    <row r="119" spans="1:11" s="53" customFormat="1" ht="12.75" customHeight="1">
      <c r="A119" s="285" t="s">
        <v>166</v>
      </c>
      <c r="B119" s="298" t="s">
        <v>886</v>
      </c>
      <c r="C119" s="261" t="s">
        <v>4</v>
      </c>
      <c r="D119" s="262">
        <v>1</v>
      </c>
      <c r="E119" s="299"/>
      <c r="F119" s="252">
        <f>E119*D119</f>
        <v>0</v>
      </c>
      <c r="G119" s="135"/>
      <c r="H119" s="135"/>
      <c r="I119" s="135"/>
      <c r="J119" s="141"/>
      <c r="K119" s="135"/>
    </row>
    <row r="120" spans="1:11" s="53" customFormat="1" ht="12.75" customHeight="1">
      <c r="A120" s="287"/>
      <c r="B120" s="297" t="s">
        <v>887</v>
      </c>
      <c r="C120" s="262"/>
      <c r="D120" s="262"/>
      <c r="E120" s="258"/>
      <c r="F120" s="252">
        <f>SUM(F119)</f>
        <v>0</v>
      </c>
      <c r="G120" s="135"/>
      <c r="H120" s="135"/>
      <c r="I120" s="135"/>
      <c r="J120" s="141"/>
      <c r="K120" s="135"/>
    </row>
    <row r="121" spans="1:11" s="53" customFormat="1" ht="12.75" customHeight="1">
      <c r="A121" s="287"/>
      <c r="B121" s="297"/>
      <c r="C121" s="262"/>
      <c r="D121" s="262"/>
      <c r="E121" s="258"/>
      <c r="F121" s="259"/>
      <c r="G121" s="135"/>
      <c r="H121" s="135"/>
      <c r="I121" s="135"/>
      <c r="J121" s="141"/>
      <c r="K121" s="135"/>
    </row>
    <row r="122" spans="1:11" s="53" customFormat="1" ht="12.75" customHeight="1">
      <c r="A122" s="238" t="s">
        <v>172</v>
      </c>
      <c r="B122" s="239" t="s">
        <v>164</v>
      </c>
      <c r="C122" s="240"/>
      <c r="D122" s="253"/>
      <c r="E122" s="258"/>
      <c r="F122" s="259"/>
      <c r="G122" s="135"/>
      <c r="H122" s="135"/>
      <c r="I122" s="135"/>
      <c r="J122" s="141"/>
      <c r="K122" s="135"/>
    </row>
    <row r="123" spans="1:11" s="53" customFormat="1" ht="12.75" customHeight="1">
      <c r="A123" s="285" t="s">
        <v>174</v>
      </c>
      <c r="B123" s="286" t="s">
        <v>165</v>
      </c>
      <c r="C123" s="297"/>
      <c r="D123" s="262"/>
      <c r="E123" s="258"/>
      <c r="F123" s="259"/>
      <c r="G123" s="135"/>
      <c r="H123" s="135"/>
      <c r="I123" s="135"/>
      <c r="J123" s="141"/>
      <c r="K123" s="135"/>
    </row>
    <row r="124" spans="1:11" s="53" customFormat="1" ht="12.75" customHeight="1">
      <c r="A124" s="287"/>
      <c r="B124" s="257" t="s">
        <v>888</v>
      </c>
      <c r="C124" s="300" t="s">
        <v>6</v>
      </c>
      <c r="D124" s="262">
        <v>4</v>
      </c>
      <c r="E124" s="258"/>
      <c r="F124" s="259"/>
      <c r="G124" s="135"/>
      <c r="H124" s="135"/>
      <c r="I124" s="135"/>
      <c r="J124" s="141"/>
      <c r="K124" s="135"/>
    </row>
    <row r="125" spans="1:11" s="53" customFormat="1" ht="12.75" customHeight="1">
      <c r="A125" s="287"/>
      <c r="B125" s="257" t="s">
        <v>889</v>
      </c>
      <c r="C125" s="300" t="s">
        <v>6</v>
      </c>
      <c r="D125" s="262">
        <v>2</v>
      </c>
      <c r="E125" s="258"/>
      <c r="F125" s="259"/>
      <c r="G125" s="135"/>
      <c r="H125" s="135"/>
      <c r="I125" s="135"/>
      <c r="J125" s="141"/>
      <c r="K125" s="135"/>
    </row>
    <row r="126" spans="1:11" s="53" customFormat="1" ht="12.75" customHeight="1">
      <c r="A126" s="285" t="s">
        <v>177</v>
      </c>
      <c r="B126" s="286" t="s">
        <v>167</v>
      </c>
      <c r="C126" s="301"/>
      <c r="D126" s="262"/>
      <c r="E126" s="258"/>
      <c r="F126" s="259"/>
      <c r="G126" s="135"/>
      <c r="H126" s="135"/>
      <c r="I126" s="135"/>
      <c r="J126" s="141"/>
      <c r="K126" s="135"/>
    </row>
    <row r="127" spans="1:11" s="53" customFormat="1" ht="12.75" customHeight="1">
      <c r="A127" s="287"/>
      <c r="B127" s="257" t="s">
        <v>168</v>
      </c>
      <c r="C127" s="300" t="s">
        <v>6</v>
      </c>
      <c r="D127" s="262">
        <v>125</v>
      </c>
      <c r="E127" s="258"/>
      <c r="F127" s="259"/>
      <c r="G127" s="135"/>
      <c r="H127" s="135"/>
      <c r="I127" s="135"/>
      <c r="J127" s="141"/>
      <c r="K127" s="135"/>
    </row>
    <row r="128" spans="1:11" s="53" customFormat="1" ht="12.75" customHeight="1">
      <c r="A128" s="285" t="s">
        <v>181</v>
      </c>
      <c r="B128" s="286" t="s">
        <v>169</v>
      </c>
      <c r="C128" s="300"/>
      <c r="D128" s="262"/>
      <c r="E128" s="258"/>
      <c r="F128" s="259"/>
      <c r="G128" s="135"/>
      <c r="H128" s="135"/>
      <c r="I128" s="135"/>
      <c r="J128" s="141"/>
      <c r="K128" s="135"/>
    </row>
    <row r="129" spans="1:11" s="53" customFormat="1" ht="12.75" customHeight="1">
      <c r="A129" s="287"/>
      <c r="B129" s="257" t="s">
        <v>170</v>
      </c>
      <c r="C129" s="300" t="s">
        <v>4</v>
      </c>
      <c r="D129" s="262">
        <v>1</v>
      </c>
      <c r="E129" s="258"/>
      <c r="F129" s="259"/>
      <c r="G129" s="135"/>
      <c r="H129" s="135"/>
      <c r="I129" s="135"/>
      <c r="J129" s="141"/>
      <c r="K129" s="135"/>
    </row>
    <row r="130" spans="1:11" s="53" customFormat="1" ht="12.75" customHeight="1">
      <c r="A130" s="285" t="s">
        <v>890</v>
      </c>
      <c r="B130" s="286" t="s">
        <v>171</v>
      </c>
      <c r="C130" s="300"/>
      <c r="D130" s="262"/>
      <c r="E130" s="258"/>
      <c r="F130" s="259"/>
      <c r="G130" s="135"/>
      <c r="H130" s="135"/>
      <c r="I130" s="135"/>
      <c r="J130" s="141"/>
      <c r="K130" s="135"/>
    </row>
    <row r="131" spans="1:11" s="53" customFormat="1" ht="12.75" customHeight="1">
      <c r="A131" s="287"/>
      <c r="B131" s="257" t="s">
        <v>171</v>
      </c>
      <c r="C131" s="300" t="s">
        <v>4</v>
      </c>
      <c r="D131" s="262">
        <v>1</v>
      </c>
      <c r="E131" s="258"/>
      <c r="F131" s="259"/>
      <c r="G131" s="135"/>
      <c r="H131" s="135"/>
      <c r="I131" s="135"/>
      <c r="J131" s="141"/>
      <c r="K131" s="135"/>
    </row>
    <row r="132" spans="1:11" s="53" customFormat="1" ht="12.75" customHeight="1">
      <c r="A132" s="302"/>
      <c r="B132" s="297" t="s">
        <v>891</v>
      </c>
      <c r="C132" s="301"/>
      <c r="D132" s="262"/>
      <c r="E132" s="258"/>
      <c r="F132" s="252">
        <f>SUM(F123:F131)</f>
        <v>0</v>
      </c>
      <c r="G132" s="135"/>
      <c r="H132" s="135"/>
      <c r="I132" s="135"/>
      <c r="J132" s="141"/>
      <c r="K132" s="135"/>
    </row>
    <row r="133" spans="1:11" s="53" customFormat="1" ht="12.75">
      <c r="A133" s="287"/>
      <c r="B133" s="260"/>
      <c r="C133" s="262"/>
      <c r="D133" s="262"/>
      <c r="E133" s="258"/>
      <c r="F133" s="259"/>
      <c r="G133" s="135"/>
      <c r="H133" s="135"/>
      <c r="I133" s="135"/>
      <c r="J133" s="141"/>
      <c r="K133" s="135"/>
    </row>
    <row r="134" spans="1:11" s="53" customFormat="1" ht="13.5" customHeight="1">
      <c r="A134" s="238" t="s">
        <v>185</v>
      </c>
      <c r="B134" s="239" t="s">
        <v>173</v>
      </c>
      <c r="C134" s="303"/>
      <c r="D134" s="303"/>
      <c r="E134" s="258"/>
      <c r="F134" s="259"/>
      <c r="G134" s="135"/>
      <c r="H134" s="135"/>
      <c r="I134" s="135"/>
      <c r="J134" s="141"/>
      <c r="K134" s="135"/>
    </row>
    <row r="135" spans="1:11" s="139" customFormat="1" ht="12.75">
      <c r="A135" s="285" t="s">
        <v>174</v>
      </c>
      <c r="B135" s="286" t="s">
        <v>175</v>
      </c>
      <c r="C135" s="303"/>
      <c r="D135" s="303"/>
      <c r="E135" s="258"/>
      <c r="F135" s="259"/>
      <c r="G135" s="136"/>
      <c r="H135" s="136"/>
      <c r="I135" s="135"/>
      <c r="J135" s="304"/>
      <c r="K135" s="135"/>
    </row>
    <row r="136" spans="1:11" s="53" customFormat="1" ht="12.75">
      <c r="A136" s="287"/>
      <c r="B136" s="257" t="s">
        <v>176</v>
      </c>
      <c r="C136" s="261" t="s">
        <v>4</v>
      </c>
      <c r="D136" s="262">
        <v>3</v>
      </c>
      <c r="E136" s="258"/>
      <c r="F136" s="259"/>
      <c r="G136" s="134"/>
      <c r="H136" s="135"/>
      <c r="I136" s="135"/>
      <c r="J136" s="276"/>
      <c r="K136" s="135"/>
    </row>
    <row r="137" spans="1:11" s="139" customFormat="1" ht="12.75">
      <c r="A137" s="285" t="s">
        <v>188</v>
      </c>
      <c r="B137" s="286" t="s">
        <v>178</v>
      </c>
      <c r="C137" s="303"/>
      <c r="D137" s="303"/>
      <c r="E137" s="258"/>
      <c r="F137" s="259"/>
      <c r="G137" s="136"/>
      <c r="H137" s="136"/>
      <c r="I137" s="135"/>
      <c r="J137" s="304"/>
      <c r="K137" s="135"/>
    </row>
    <row r="138" spans="1:11" s="139" customFormat="1" ht="12.75">
      <c r="A138" s="285"/>
      <c r="B138" s="260" t="s">
        <v>179</v>
      </c>
      <c r="C138" s="261" t="s">
        <v>6</v>
      </c>
      <c r="D138" s="262">
        <v>120</v>
      </c>
      <c r="E138" s="258"/>
      <c r="F138" s="259"/>
      <c r="G138" s="135"/>
      <c r="H138" s="135"/>
      <c r="I138" s="135"/>
      <c r="J138" s="141"/>
      <c r="K138" s="135"/>
    </row>
    <row r="139" spans="1:11" s="139" customFormat="1" ht="12.75">
      <c r="A139" s="285"/>
      <c r="B139" s="260" t="s">
        <v>180</v>
      </c>
      <c r="C139" s="261" t="s">
        <v>6</v>
      </c>
      <c r="D139" s="262">
        <v>35</v>
      </c>
      <c r="E139" s="258"/>
      <c r="F139" s="259"/>
      <c r="G139" s="135"/>
      <c r="H139" s="135"/>
      <c r="I139" s="135"/>
      <c r="J139" s="141"/>
      <c r="K139" s="135"/>
    </row>
    <row r="140" spans="1:12" s="140" customFormat="1" ht="12.75" customHeight="1">
      <c r="A140" s="285" t="s">
        <v>190</v>
      </c>
      <c r="B140" s="286" t="s">
        <v>182</v>
      </c>
      <c r="C140" s="262"/>
      <c r="D140" s="262"/>
      <c r="E140" s="258"/>
      <c r="F140" s="259"/>
      <c r="G140" s="135"/>
      <c r="H140" s="135"/>
      <c r="I140" s="135"/>
      <c r="J140" s="141"/>
      <c r="K140" s="135"/>
      <c r="L140" s="133"/>
    </row>
    <row r="141" spans="1:12" s="140" customFormat="1" ht="12.75" customHeight="1">
      <c r="A141" s="287"/>
      <c r="B141" s="260" t="s">
        <v>183</v>
      </c>
      <c r="C141" s="261" t="s">
        <v>3</v>
      </c>
      <c r="D141" s="262">
        <v>8500</v>
      </c>
      <c r="E141" s="258"/>
      <c r="F141" s="259"/>
      <c r="G141" s="135"/>
      <c r="H141" s="135"/>
      <c r="I141" s="135"/>
      <c r="J141" s="141"/>
      <c r="K141" s="135"/>
      <c r="L141" s="133"/>
    </row>
    <row r="142" spans="1:18" s="140" customFormat="1" ht="12.75">
      <c r="A142" s="287"/>
      <c r="B142" s="288" t="s">
        <v>184</v>
      </c>
      <c r="C142" s="295" t="s">
        <v>3</v>
      </c>
      <c r="D142" s="296">
        <v>250</v>
      </c>
      <c r="E142" s="258"/>
      <c r="F142" s="259"/>
      <c r="G142" s="135"/>
      <c r="H142" s="135"/>
      <c r="I142" s="135"/>
      <c r="J142" s="141"/>
      <c r="K142" s="135"/>
      <c r="L142" s="135"/>
      <c r="M142" s="135"/>
      <c r="N142" s="135"/>
      <c r="O142" s="135"/>
      <c r="P142" s="141"/>
      <c r="Q142" s="135"/>
      <c r="R142" s="133"/>
    </row>
    <row r="143" spans="1:18" s="140" customFormat="1" ht="12.75">
      <c r="A143" s="287"/>
      <c r="B143" s="297" t="s">
        <v>892</v>
      </c>
      <c r="C143" s="262"/>
      <c r="D143" s="262"/>
      <c r="E143" s="258"/>
      <c r="F143" s="252">
        <f>SUM(F135:F142)</f>
        <v>0</v>
      </c>
      <c r="G143" s="135"/>
      <c r="H143" s="135"/>
      <c r="I143" s="135"/>
      <c r="J143" s="141"/>
      <c r="K143" s="135"/>
      <c r="L143" s="135"/>
      <c r="M143" s="135"/>
      <c r="N143" s="135"/>
      <c r="O143" s="135"/>
      <c r="P143" s="141"/>
      <c r="Q143" s="135"/>
      <c r="R143" s="133"/>
    </row>
    <row r="144" spans="1:18" s="140" customFormat="1" ht="12.75">
      <c r="A144" s="287"/>
      <c r="B144" s="292"/>
      <c r="C144" s="296"/>
      <c r="D144" s="296"/>
      <c r="E144" s="258"/>
      <c r="F144" s="259"/>
      <c r="G144" s="135"/>
      <c r="H144" s="135"/>
      <c r="I144" s="135"/>
      <c r="J144" s="141"/>
      <c r="K144" s="135"/>
      <c r="L144" s="135"/>
      <c r="M144" s="135"/>
      <c r="N144" s="135"/>
      <c r="O144" s="135"/>
      <c r="P144" s="141"/>
      <c r="Q144" s="135"/>
      <c r="R144" s="133"/>
    </row>
    <row r="145" spans="1:18" s="140" customFormat="1" ht="15">
      <c r="A145" s="238" t="s">
        <v>203</v>
      </c>
      <c r="B145" s="239" t="s">
        <v>186</v>
      </c>
      <c r="C145" s="296"/>
      <c r="D145" s="296"/>
      <c r="E145" s="258"/>
      <c r="F145" s="259"/>
      <c r="G145" s="135"/>
      <c r="H145" s="135"/>
      <c r="I145" s="135"/>
      <c r="J145" s="141"/>
      <c r="K145" s="135"/>
      <c r="L145" s="135"/>
      <c r="M145" s="135"/>
      <c r="N145" s="135"/>
      <c r="O145" s="135"/>
      <c r="P145" s="141"/>
      <c r="Q145" s="135"/>
      <c r="R145" s="133"/>
    </row>
    <row r="146" spans="1:18" s="140" customFormat="1" ht="12.75">
      <c r="A146" s="285" t="s">
        <v>205</v>
      </c>
      <c r="B146" s="305" t="s">
        <v>187</v>
      </c>
      <c r="C146" s="296"/>
      <c r="D146" s="296"/>
      <c r="E146" s="258"/>
      <c r="F146" s="259"/>
      <c r="G146" s="134"/>
      <c r="H146" s="134"/>
      <c r="I146" s="135"/>
      <c r="J146" s="142"/>
      <c r="K146" s="135"/>
      <c r="L146" s="135"/>
      <c r="M146" s="135"/>
      <c r="N146" s="135"/>
      <c r="O146" s="135"/>
      <c r="P146" s="141"/>
      <c r="Q146" s="135"/>
      <c r="R146" s="133"/>
    </row>
    <row r="147" spans="1:18" s="140" customFormat="1" ht="12.75">
      <c r="A147" s="287"/>
      <c r="B147" s="306" t="s">
        <v>893</v>
      </c>
      <c r="C147" s="295" t="s">
        <v>4</v>
      </c>
      <c r="D147" s="296">
        <v>1</v>
      </c>
      <c r="E147" s="258"/>
      <c r="F147" s="259"/>
      <c r="G147" s="134"/>
      <c r="H147" s="134"/>
      <c r="I147" s="135"/>
      <c r="J147" s="142"/>
      <c r="K147" s="135"/>
      <c r="L147" s="135"/>
      <c r="M147" s="135"/>
      <c r="N147" s="135"/>
      <c r="O147" s="135"/>
      <c r="P147" s="141"/>
      <c r="Q147" s="135"/>
      <c r="R147" s="133"/>
    </row>
    <row r="148" spans="1:18" s="140" customFormat="1" ht="12.75">
      <c r="A148" s="285" t="s">
        <v>207</v>
      </c>
      <c r="B148" s="305" t="s">
        <v>189</v>
      </c>
      <c r="C148" s="296"/>
      <c r="D148" s="296"/>
      <c r="E148" s="258"/>
      <c r="F148" s="259"/>
      <c r="G148" s="134"/>
      <c r="H148" s="134"/>
      <c r="I148" s="135"/>
      <c r="J148" s="142"/>
      <c r="K148" s="135"/>
      <c r="L148" s="135"/>
      <c r="M148" s="135"/>
      <c r="N148" s="135"/>
      <c r="O148" s="135"/>
      <c r="P148" s="141"/>
      <c r="Q148" s="135"/>
      <c r="R148" s="133"/>
    </row>
    <row r="149" spans="1:18" s="140" customFormat="1" ht="12.75">
      <c r="A149" s="287"/>
      <c r="B149" s="307" t="s">
        <v>189</v>
      </c>
      <c r="C149" s="295" t="s">
        <v>4</v>
      </c>
      <c r="D149" s="296">
        <v>1</v>
      </c>
      <c r="E149" s="258"/>
      <c r="F149" s="259"/>
      <c r="G149" s="134"/>
      <c r="H149" s="134"/>
      <c r="I149" s="135"/>
      <c r="J149" s="142"/>
      <c r="K149" s="135"/>
      <c r="L149" s="135"/>
      <c r="M149" s="135"/>
      <c r="N149" s="135"/>
      <c r="O149" s="135"/>
      <c r="P149" s="141"/>
      <c r="Q149" s="135"/>
      <c r="R149" s="133"/>
    </row>
    <row r="150" spans="1:18" s="140" customFormat="1" ht="12.75">
      <c r="A150" s="285" t="s">
        <v>209</v>
      </c>
      <c r="B150" s="305" t="s">
        <v>191</v>
      </c>
      <c r="C150" s="308"/>
      <c r="D150" s="308"/>
      <c r="E150" s="258"/>
      <c r="F150" s="259"/>
      <c r="G150" s="138"/>
      <c r="H150" s="134"/>
      <c r="I150" s="135"/>
      <c r="J150" s="142"/>
      <c r="K150" s="135"/>
      <c r="L150" s="135"/>
      <c r="M150" s="135"/>
      <c r="N150" s="135"/>
      <c r="O150" s="135"/>
      <c r="P150" s="141"/>
      <c r="Q150" s="135"/>
      <c r="R150" s="133"/>
    </row>
    <row r="151" spans="1:18" s="140" customFormat="1" ht="12.75">
      <c r="A151" s="287"/>
      <c r="B151" s="292" t="s">
        <v>192</v>
      </c>
      <c r="C151" s="295" t="s">
        <v>6</v>
      </c>
      <c r="D151" s="296">
        <v>230</v>
      </c>
      <c r="E151" s="258"/>
      <c r="F151" s="259"/>
      <c r="G151" s="134"/>
      <c r="H151" s="134"/>
      <c r="I151" s="135"/>
      <c r="J151" s="142"/>
      <c r="K151" s="135"/>
      <c r="L151" s="135"/>
      <c r="M151" s="135"/>
      <c r="N151" s="135"/>
      <c r="O151" s="135"/>
      <c r="P151" s="141"/>
      <c r="Q151" s="135"/>
      <c r="R151" s="133"/>
    </row>
    <row r="152" spans="1:18" s="140" customFormat="1" ht="12.75">
      <c r="A152" s="287"/>
      <c r="B152" s="288" t="s">
        <v>193</v>
      </c>
      <c r="C152" s="295" t="s">
        <v>6</v>
      </c>
      <c r="D152" s="296">
        <v>107</v>
      </c>
      <c r="E152" s="258"/>
      <c r="F152" s="259"/>
      <c r="G152" s="134"/>
      <c r="H152" s="134"/>
      <c r="I152" s="135"/>
      <c r="J152" s="142"/>
      <c r="K152" s="135"/>
      <c r="L152" s="135"/>
      <c r="M152" s="135"/>
      <c r="N152" s="135"/>
      <c r="O152" s="135"/>
      <c r="P152" s="141"/>
      <c r="Q152" s="135"/>
      <c r="R152" s="133"/>
    </row>
    <row r="153" spans="1:18" s="140" customFormat="1" ht="12.75">
      <c r="A153" s="285" t="s">
        <v>211</v>
      </c>
      <c r="B153" s="305" t="s">
        <v>194</v>
      </c>
      <c r="C153" s="296"/>
      <c r="D153" s="296"/>
      <c r="E153" s="258"/>
      <c r="F153" s="259"/>
      <c r="G153" s="134"/>
      <c r="H153" s="134"/>
      <c r="I153" s="135"/>
      <c r="J153" s="142"/>
      <c r="K153" s="135"/>
      <c r="L153" s="135"/>
      <c r="M153" s="135"/>
      <c r="N153" s="135"/>
      <c r="O153" s="135"/>
      <c r="P153" s="141"/>
      <c r="Q153" s="135"/>
      <c r="R153" s="133"/>
    </row>
    <row r="154" spans="1:18" s="140" customFormat="1" ht="12.75">
      <c r="A154" s="287"/>
      <c r="B154" s="307" t="s">
        <v>194</v>
      </c>
      <c r="C154" s="295" t="s">
        <v>6</v>
      </c>
      <c r="D154" s="296">
        <v>24</v>
      </c>
      <c r="E154" s="258"/>
      <c r="F154" s="259"/>
      <c r="G154" s="134"/>
      <c r="H154" s="134"/>
      <c r="I154" s="135"/>
      <c r="J154" s="142"/>
      <c r="K154" s="135"/>
      <c r="L154" s="135"/>
      <c r="M154" s="135"/>
      <c r="N154" s="135"/>
      <c r="O154" s="135"/>
      <c r="P154" s="141"/>
      <c r="Q154" s="135"/>
      <c r="R154" s="133"/>
    </row>
    <row r="155" spans="1:18" s="140" customFormat="1" ht="12.75">
      <c r="A155" s="285" t="s">
        <v>213</v>
      </c>
      <c r="B155" s="305" t="s">
        <v>195</v>
      </c>
      <c r="C155" s="296"/>
      <c r="D155" s="296"/>
      <c r="E155" s="258"/>
      <c r="F155" s="259"/>
      <c r="G155" s="134"/>
      <c r="H155" s="134"/>
      <c r="I155" s="135"/>
      <c r="J155" s="142"/>
      <c r="K155" s="135"/>
      <c r="L155" s="135"/>
      <c r="M155" s="135"/>
      <c r="N155" s="135"/>
      <c r="O155" s="135"/>
      <c r="P155" s="141"/>
      <c r="Q155" s="135"/>
      <c r="R155" s="133"/>
    </row>
    <row r="156" spans="1:18" s="140" customFormat="1" ht="12.75">
      <c r="A156" s="287"/>
      <c r="B156" s="307" t="s">
        <v>196</v>
      </c>
      <c r="C156" s="295" t="s">
        <v>6</v>
      </c>
      <c r="D156" s="296">
        <v>24</v>
      </c>
      <c r="E156" s="258"/>
      <c r="F156" s="259"/>
      <c r="G156" s="134"/>
      <c r="H156" s="134"/>
      <c r="I156" s="135"/>
      <c r="J156" s="142"/>
      <c r="K156" s="135"/>
      <c r="L156" s="135"/>
      <c r="M156" s="135"/>
      <c r="N156" s="135"/>
      <c r="O156" s="135"/>
      <c r="P156" s="141"/>
      <c r="Q156" s="135"/>
      <c r="R156" s="133"/>
    </row>
    <row r="157" spans="1:18" s="140" customFormat="1" ht="12.75">
      <c r="A157" s="285" t="s">
        <v>215</v>
      </c>
      <c r="B157" s="305" t="s">
        <v>197</v>
      </c>
      <c r="C157" s="296"/>
      <c r="D157" s="296"/>
      <c r="E157" s="258"/>
      <c r="F157" s="259"/>
      <c r="G157" s="134"/>
      <c r="H157" s="134"/>
      <c r="I157" s="135"/>
      <c r="J157" s="142"/>
      <c r="K157" s="135"/>
      <c r="L157" s="135"/>
      <c r="M157" s="135"/>
      <c r="N157" s="135"/>
      <c r="O157" s="135"/>
      <c r="P157" s="141"/>
      <c r="Q157" s="135"/>
      <c r="R157" s="133"/>
    </row>
    <row r="158" spans="1:18" s="140" customFormat="1" ht="12.75">
      <c r="A158" s="287"/>
      <c r="B158" s="307" t="s">
        <v>197</v>
      </c>
      <c r="C158" s="295" t="s">
        <v>6</v>
      </c>
      <c r="D158" s="296">
        <v>2</v>
      </c>
      <c r="E158" s="258"/>
      <c r="F158" s="259"/>
      <c r="G158" s="134"/>
      <c r="H158" s="134"/>
      <c r="I158" s="135"/>
      <c r="J158" s="142"/>
      <c r="K158" s="135"/>
      <c r="L158" s="135"/>
      <c r="M158" s="135"/>
      <c r="N158" s="135"/>
      <c r="O158" s="135"/>
      <c r="P158" s="141"/>
      <c r="Q158" s="135"/>
      <c r="R158" s="133"/>
    </row>
    <row r="159" spans="1:18" s="140" customFormat="1" ht="12.75">
      <c r="A159" s="285" t="s">
        <v>217</v>
      </c>
      <c r="B159" s="305" t="s">
        <v>198</v>
      </c>
      <c r="C159" s="296"/>
      <c r="D159" s="296"/>
      <c r="E159" s="258"/>
      <c r="F159" s="259"/>
      <c r="G159" s="134"/>
      <c r="H159" s="134"/>
      <c r="I159" s="135"/>
      <c r="J159" s="142"/>
      <c r="K159" s="135"/>
      <c r="L159" s="135"/>
      <c r="M159" s="135"/>
      <c r="N159" s="135"/>
      <c r="O159" s="135"/>
      <c r="P159" s="141"/>
      <c r="Q159" s="135"/>
      <c r="R159" s="133"/>
    </row>
    <row r="160" spans="1:18" s="140" customFormat="1" ht="12.75">
      <c r="A160" s="287"/>
      <c r="B160" s="307" t="s">
        <v>198</v>
      </c>
      <c r="C160" s="295" t="s">
        <v>6</v>
      </c>
      <c r="D160" s="296">
        <v>9</v>
      </c>
      <c r="E160" s="258"/>
      <c r="F160" s="259"/>
      <c r="G160" s="134"/>
      <c r="H160" s="134"/>
      <c r="I160" s="135"/>
      <c r="J160" s="142"/>
      <c r="K160" s="135"/>
      <c r="L160" s="135"/>
      <c r="M160" s="135"/>
      <c r="N160" s="135"/>
      <c r="O160" s="135"/>
      <c r="P160" s="141"/>
      <c r="Q160" s="135"/>
      <c r="R160" s="133"/>
    </row>
    <row r="161" spans="1:18" s="140" customFormat="1" ht="12.75">
      <c r="A161" s="285" t="s">
        <v>220</v>
      </c>
      <c r="B161" s="305" t="s">
        <v>199</v>
      </c>
      <c r="C161" s="296"/>
      <c r="D161" s="296"/>
      <c r="E161" s="258"/>
      <c r="F161" s="259"/>
      <c r="G161" s="134"/>
      <c r="H161" s="134"/>
      <c r="I161" s="135"/>
      <c r="J161" s="142"/>
      <c r="K161" s="135"/>
      <c r="L161" s="135"/>
      <c r="M161" s="135"/>
      <c r="N161" s="135"/>
      <c r="O161" s="135"/>
      <c r="P161" s="141"/>
      <c r="Q161" s="135"/>
      <c r="R161" s="133"/>
    </row>
    <row r="162" spans="1:18" s="140" customFormat="1" ht="12.75">
      <c r="A162" s="285"/>
      <c r="B162" s="307" t="s">
        <v>199</v>
      </c>
      <c r="C162" s="295" t="s">
        <v>6</v>
      </c>
      <c r="D162" s="296">
        <v>3</v>
      </c>
      <c r="E162" s="258"/>
      <c r="F162" s="259"/>
      <c r="G162" s="134"/>
      <c r="H162" s="134"/>
      <c r="I162" s="135"/>
      <c r="J162" s="142"/>
      <c r="K162" s="135"/>
      <c r="L162" s="135"/>
      <c r="M162" s="135"/>
      <c r="N162" s="135"/>
      <c r="O162" s="135"/>
      <c r="P162" s="141"/>
      <c r="Q162" s="135"/>
      <c r="R162" s="133"/>
    </row>
    <row r="163" spans="1:18" s="140" customFormat="1" ht="12.75">
      <c r="A163" s="285" t="s">
        <v>222</v>
      </c>
      <c r="B163" s="305" t="s">
        <v>894</v>
      </c>
      <c r="C163" s="295"/>
      <c r="D163" s="296"/>
      <c r="E163" s="258"/>
      <c r="F163" s="259"/>
      <c r="G163" s="134"/>
      <c r="H163" s="134"/>
      <c r="I163" s="135"/>
      <c r="J163" s="142"/>
      <c r="K163" s="135"/>
      <c r="L163" s="135"/>
      <c r="M163" s="135"/>
      <c r="N163" s="135"/>
      <c r="O163" s="135"/>
      <c r="P163" s="141"/>
      <c r="Q163" s="135"/>
      <c r="R163" s="133"/>
    </row>
    <row r="164" spans="1:18" s="140" customFormat="1" ht="12.75">
      <c r="A164" s="285"/>
      <c r="B164" s="306" t="s">
        <v>872</v>
      </c>
      <c r="C164" s="295" t="s">
        <v>4</v>
      </c>
      <c r="D164" s="296">
        <v>1</v>
      </c>
      <c r="E164" s="258"/>
      <c r="F164" s="259"/>
      <c r="G164" s="134"/>
      <c r="H164" s="134"/>
      <c r="I164" s="135"/>
      <c r="J164" s="142"/>
      <c r="K164" s="135"/>
      <c r="L164" s="135"/>
      <c r="M164" s="135"/>
      <c r="N164" s="135"/>
      <c r="O164" s="135"/>
      <c r="P164" s="141"/>
      <c r="Q164" s="135"/>
      <c r="R164" s="133"/>
    </row>
    <row r="165" spans="1:18" s="140" customFormat="1" ht="12.75">
      <c r="A165" s="285"/>
      <c r="B165" s="306" t="s">
        <v>894</v>
      </c>
      <c r="C165" s="295" t="s">
        <v>6</v>
      </c>
      <c r="D165" s="296">
        <v>24</v>
      </c>
      <c r="E165" s="258"/>
      <c r="F165" s="259"/>
      <c r="G165" s="134"/>
      <c r="H165" s="134"/>
      <c r="I165" s="135"/>
      <c r="J165" s="142"/>
      <c r="K165" s="135"/>
      <c r="L165" s="135"/>
      <c r="M165" s="135"/>
      <c r="N165" s="135"/>
      <c r="O165" s="135"/>
      <c r="P165" s="141"/>
      <c r="Q165" s="135"/>
      <c r="R165" s="133"/>
    </row>
    <row r="166" spans="1:18" s="140" customFormat="1" ht="12.75">
      <c r="A166" s="285" t="s">
        <v>225</v>
      </c>
      <c r="B166" s="305" t="s">
        <v>200</v>
      </c>
      <c r="C166" s="296"/>
      <c r="D166" s="296"/>
      <c r="E166" s="258"/>
      <c r="F166" s="259"/>
      <c r="G166" s="134"/>
      <c r="H166" s="134"/>
      <c r="I166" s="135"/>
      <c r="J166" s="142"/>
      <c r="K166" s="135"/>
      <c r="L166" s="135"/>
      <c r="M166" s="135"/>
      <c r="N166" s="135"/>
      <c r="O166" s="135"/>
      <c r="P166" s="141"/>
      <c r="Q166" s="135"/>
      <c r="R166" s="133"/>
    </row>
    <row r="167" spans="1:18" s="140" customFormat="1" ht="12.75">
      <c r="A167" s="287"/>
      <c r="B167" s="307" t="s">
        <v>200</v>
      </c>
      <c r="C167" s="295" t="s">
        <v>4</v>
      </c>
      <c r="D167" s="296">
        <v>1</v>
      </c>
      <c r="E167" s="258"/>
      <c r="F167" s="259"/>
      <c r="G167" s="134"/>
      <c r="H167" s="134"/>
      <c r="I167" s="135"/>
      <c r="J167" s="142"/>
      <c r="K167" s="135"/>
      <c r="L167" s="135"/>
      <c r="M167" s="135"/>
      <c r="N167" s="135"/>
      <c r="O167" s="135"/>
      <c r="P167" s="141"/>
      <c r="Q167" s="135"/>
      <c r="R167" s="133"/>
    </row>
    <row r="168" spans="1:18" s="140" customFormat="1" ht="12.75">
      <c r="A168" s="285" t="s">
        <v>227</v>
      </c>
      <c r="B168" s="305" t="s">
        <v>201</v>
      </c>
      <c r="C168" s="296"/>
      <c r="D168" s="296"/>
      <c r="E168" s="258"/>
      <c r="F168" s="259"/>
      <c r="G168" s="134"/>
      <c r="H168" s="134"/>
      <c r="I168" s="135"/>
      <c r="J168" s="142"/>
      <c r="K168" s="135"/>
      <c r="L168" s="135"/>
      <c r="M168" s="135"/>
      <c r="N168" s="135"/>
      <c r="O168" s="135"/>
      <c r="P168" s="141"/>
      <c r="Q168" s="135"/>
      <c r="R168" s="133"/>
    </row>
    <row r="169" spans="1:18" s="140" customFormat="1" ht="12.75">
      <c r="A169" s="287"/>
      <c r="B169" s="307" t="s">
        <v>201</v>
      </c>
      <c r="C169" s="295" t="s">
        <v>4</v>
      </c>
      <c r="D169" s="296">
        <v>1</v>
      </c>
      <c r="E169" s="258"/>
      <c r="F169" s="259"/>
      <c r="G169" s="134"/>
      <c r="H169" s="134"/>
      <c r="I169" s="135"/>
      <c r="J169" s="142"/>
      <c r="K169" s="135"/>
      <c r="L169" s="135"/>
      <c r="M169" s="135"/>
      <c r="N169" s="135"/>
      <c r="O169" s="135"/>
      <c r="P169" s="141"/>
      <c r="Q169" s="135"/>
      <c r="R169" s="133"/>
    </row>
    <row r="170" spans="1:18" s="140" customFormat="1" ht="12.75">
      <c r="A170" s="285" t="s">
        <v>895</v>
      </c>
      <c r="B170" s="305" t="s">
        <v>182</v>
      </c>
      <c r="C170" s="296"/>
      <c r="D170" s="296"/>
      <c r="E170" s="258"/>
      <c r="F170" s="259"/>
      <c r="G170" s="134"/>
      <c r="H170" s="134"/>
      <c r="I170" s="135"/>
      <c r="J170" s="142"/>
      <c r="K170" s="135"/>
      <c r="L170" s="135"/>
      <c r="M170" s="135"/>
      <c r="N170" s="135"/>
      <c r="O170" s="135"/>
      <c r="P170" s="141"/>
      <c r="Q170" s="135"/>
      <c r="R170" s="133"/>
    </row>
    <row r="171" spans="1:18" s="140" customFormat="1" ht="12.75">
      <c r="A171" s="287"/>
      <c r="B171" s="292" t="s">
        <v>202</v>
      </c>
      <c r="C171" s="295" t="s">
        <v>3</v>
      </c>
      <c r="D171" s="296">
        <v>3400</v>
      </c>
      <c r="E171" s="258"/>
      <c r="F171" s="259"/>
      <c r="G171" s="134"/>
      <c r="H171" s="134"/>
      <c r="I171" s="135"/>
      <c r="J171" s="142"/>
      <c r="K171" s="135"/>
      <c r="L171" s="135"/>
      <c r="M171" s="135"/>
      <c r="N171" s="135"/>
      <c r="O171" s="135"/>
      <c r="P171" s="141"/>
      <c r="Q171" s="135"/>
      <c r="R171" s="133"/>
    </row>
    <row r="172" spans="1:18" s="140" customFormat="1" ht="12.75">
      <c r="A172" s="287"/>
      <c r="B172" s="309" t="s">
        <v>896</v>
      </c>
      <c r="C172" s="303"/>
      <c r="D172" s="303"/>
      <c r="E172" s="258"/>
      <c r="F172" s="252">
        <f>SUM(F147:F171)</f>
        <v>0</v>
      </c>
      <c r="G172" s="134"/>
      <c r="H172" s="134"/>
      <c r="I172" s="135"/>
      <c r="J172" s="142"/>
      <c r="K172" s="135"/>
      <c r="L172" s="135"/>
      <c r="M172" s="135"/>
      <c r="N172" s="135"/>
      <c r="O172" s="135"/>
      <c r="P172" s="141"/>
      <c r="Q172" s="135"/>
      <c r="R172" s="133"/>
    </row>
    <row r="173" spans="1:18" s="140" customFormat="1" ht="12.75">
      <c r="A173" s="285"/>
      <c r="B173" s="286"/>
      <c r="C173" s="296"/>
      <c r="D173" s="296"/>
      <c r="E173" s="258"/>
      <c r="F173" s="259"/>
      <c r="G173" s="135"/>
      <c r="H173" s="135"/>
      <c r="I173" s="135"/>
      <c r="J173" s="141"/>
      <c r="K173" s="135"/>
      <c r="L173" s="135"/>
      <c r="M173" s="135"/>
      <c r="N173" s="135"/>
      <c r="O173" s="135"/>
      <c r="P173" s="141"/>
      <c r="Q173" s="135"/>
      <c r="R173" s="133"/>
    </row>
    <row r="174" spans="1:18" s="140" customFormat="1" ht="15">
      <c r="A174" s="238" t="s">
        <v>897</v>
      </c>
      <c r="B174" s="239" t="s">
        <v>204</v>
      </c>
      <c r="C174" s="296"/>
      <c r="D174" s="296"/>
      <c r="E174" s="258"/>
      <c r="F174" s="259"/>
      <c r="G174" s="135"/>
      <c r="H174" s="135"/>
      <c r="I174" s="135"/>
      <c r="J174" s="141"/>
      <c r="K174" s="135"/>
      <c r="L174" s="135"/>
      <c r="M174" s="135"/>
      <c r="N174" s="135"/>
      <c r="O174" s="135"/>
      <c r="P174" s="141"/>
      <c r="Q174" s="135"/>
      <c r="R174" s="133"/>
    </row>
    <row r="175" spans="1:18" s="140" customFormat="1" ht="12.75">
      <c r="A175" s="285" t="s">
        <v>898</v>
      </c>
      <c r="B175" s="305" t="s">
        <v>206</v>
      </c>
      <c r="C175" s="296"/>
      <c r="D175" s="296"/>
      <c r="E175" s="258"/>
      <c r="F175" s="259"/>
      <c r="G175" s="135"/>
      <c r="H175" s="135"/>
      <c r="I175" s="135"/>
      <c r="J175" s="141"/>
      <c r="K175" s="135"/>
      <c r="L175" s="135"/>
      <c r="M175" s="135"/>
      <c r="N175" s="135"/>
      <c r="O175" s="135"/>
      <c r="P175" s="141"/>
      <c r="Q175" s="135"/>
      <c r="R175" s="133"/>
    </row>
    <row r="176" spans="1:18" s="140" customFormat="1" ht="12.75">
      <c r="A176" s="285"/>
      <c r="B176" s="257" t="s">
        <v>899</v>
      </c>
      <c r="C176" s="295" t="s">
        <v>6</v>
      </c>
      <c r="D176" s="296">
        <v>3</v>
      </c>
      <c r="E176" s="258"/>
      <c r="F176" s="259"/>
      <c r="G176" s="135"/>
      <c r="H176" s="135"/>
      <c r="I176" s="135"/>
      <c r="J176" s="141"/>
      <c r="K176" s="135"/>
      <c r="L176" s="135"/>
      <c r="M176" s="243"/>
      <c r="N176" s="135"/>
      <c r="O176" s="135"/>
      <c r="P176" s="141"/>
      <c r="Q176" s="135"/>
      <c r="R176" s="133"/>
    </row>
    <row r="177" spans="1:18" s="140" customFormat="1" ht="12.75">
      <c r="A177" s="285" t="s">
        <v>900</v>
      </c>
      <c r="B177" s="286" t="s">
        <v>208</v>
      </c>
      <c r="C177" s="296"/>
      <c r="D177" s="296"/>
      <c r="E177" s="258"/>
      <c r="F177" s="259"/>
      <c r="G177" s="135"/>
      <c r="H177" s="135"/>
      <c r="I177" s="135"/>
      <c r="J177" s="141"/>
      <c r="K177" s="135"/>
      <c r="L177" s="135"/>
      <c r="M177" s="135"/>
      <c r="N177" s="135"/>
      <c r="O177" s="135"/>
      <c r="P177" s="141"/>
      <c r="Q177" s="135"/>
      <c r="R177" s="133"/>
    </row>
    <row r="178" spans="1:18" s="140" customFormat="1" ht="12.75">
      <c r="A178" s="285"/>
      <c r="B178" s="257" t="s">
        <v>208</v>
      </c>
      <c r="C178" s="295" t="s">
        <v>6</v>
      </c>
      <c r="D178" s="296">
        <v>3</v>
      </c>
      <c r="E178" s="258"/>
      <c r="F178" s="259"/>
      <c r="G178" s="135"/>
      <c r="H178" s="135"/>
      <c r="I178" s="135"/>
      <c r="J178" s="141"/>
      <c r="K178" s="135"/>
      <c r="L178" s="135"/>
      <c r="M178" s="135"/>
      <c r="N178" s="135"/>
      <c r="O178" s="135"/>
      <c r="P178" s="141"/>
      <c r="Q178" s="135"/>
      <c r="R178" s="133"/>
    </row>
    <row r="179" spans="1:18" s="140" customFormat="1" ht="12.75">
      <c r="A179" s="285" t="s">
        <v>901</v>
      </c>
      <c r="B179" s="286" t="s">
        <v>902</v>
      </c>
      <c r="C179" s="295"/>
      <c r="D179" s="296"/>
      <c r="E179" s="258"/>
      <c r="F179" s="259"/>
      <c r="G179" s="135"/>
      <c r="H179" s="135"/>
      <c r="I179" s="135"/>
      <c r="J179" s="141"/>
      <c r="K179" s="135"/>
      <c r="L179" s="135"/>
      <c r="M179" s="135"/>
      <c r="N179" s="135"/>
      <c r="O179" s="135"/>
      <c r="P179" s="141"/>
      <c r="Q179" s="135"/>
      <c r="R179" s="133"/>
    </row>
    <row r="180" spans="1:18" s="140" customFormat="1" ht="12.75">
      <c r="A180" s="310"/>
      <c r="B180" s="257" t="s">
        <v>902</v>
      </c>
      <c r="C180" s="295" t="s">
        <v>6</v>
      </c>
      <c r="D180" s="296">
        <v>37</v>
      </c>
      <c r="E180" s="258"/>
      <c r="F180" s="259"/>
      <c r="G180" s="135"/>
      <c r="H180" s="135"/>
      <c r="I180" s="135"/>
      <c r="J180" s="141"/>
      <c r="K180" s="135"/>
      <c r="L180" s="135"/>
      <c r="M180" s="135"/>
      <c r="N180" s="135"/>
      <c r="O180" s="135"/>
      <c r="P180" s="141"/>
      <c r="Q180" s="135"/>
      <c r="R180" s="133"/>
    </row>
    <row r="181" spans="1:18" s="140" customFormat="1" ht="12.75">
      <c r="A181" s="285" t="s">
        <v>903</v>
      </c>
      <c r="B181" s="286" t="s">
        <v>210</v>
      </c>
      <c r="C181" s="296"/>
      <c r="D181" s="296"/>
      <c r="E181" s="258"/>
      <c r="F181" s="259"/>
      <c r="G181" s="135"/>
      <c r="H181" s="135"/>
      <c r="I181" s="135"/>
      <c r="J181" s="141"/>
      <c r="K181" s="135"/>
      <c r="L181" s="135"/>
      <c r="M181" s="135"/>
      <c r="N181" s="135"/>
      <c r="O181" s="135"/>
      <c r="P181" s="141"/>
      <c r="Q181" s="135"/>
      <c r="R181" s="133"/>
    </row>
    <row r="182" spans="1:18" s="143" customFormat="1" ht="12.75">
      <c r="A182" s="310"/>
      <c r="B182" s="257" t="s">
        <v>210</v>
      </c>
      <c r="C182" s="295" t="s">
        <v>6</v>
      </c>
      <c r="D182" s="295">
        <v>37</v>
      </c>
      <c r="E182" s="258"/>
      <c r="F182" s="259"/>
      <c r="G182" s="134"/>
      <c r="H182" s="134"/>
      <c r="I182" s="135"/>
      <c r="J182" s="142"/>
      <c r="K182" s="135"/>
      <c r="L182" s="134"/>
      <c r="M182" s="134"/>
      <c r="N182" s="134"/>
      <c r="O182" s="134"/>
      <c r="P182" s="142"/>
      <c r="Q182" s="134"/>
      <c r="R182" s="133"/>
    </row>
    <row r="183" spans="1:18" s="140" customFormat="1" ht="12.75">
      <c r="A183" s="285" t="s">
        <v>904</v>
      </c>
      <c r="B183" s="286" t="s">
        <v>212</v>
      </c>
      <c r="C183" s="296"/>
      <c r="D183" s="296"/>
      <c r="E183" s="258"/>
      <c r="F183" s="259"/>
      <c r="G183" s="135"/>
      <c r="H183" s="135"/>
      <c r="I183" s="135"/>
      <c r="J183" s="141"/>
      <c r="K183" s="135"/>
      <c r="L183" s="135"/>
      <c r="M183" s="135"/>
      <c r="N183" s="135"/>
      <c r="O183" s="135"/>
      <c r="P183" s="141"/>
      <c r="Q183" s="135"/>
      <c r="R183" s="133"/>
    </row>
    <row r="184" spans="1:18" s="143" customFormat="1" ht="12.75">
      <c r="A184" s="310"/>
      <c r="B184" s="257" t="s">
        <v>212</v>
      </c>
      <c r="C184" s="295" t="s">
        <v>6</v>
      </c>
      <c r="D184" s="295">
        <v>39</v>
      </c>
      <c r="E184" s="258"/>
      <c r="F184" s="259"/>
      <c r="G184" s="134"/>
      <c r="H184" s="134"/>
      <c r="I184" s="135"/>
      <c r="J184" s="142"/>
      <c r="K184" s="135"/>
      <c r="L184" s="134"/>
      <c r="M184" s="134"/>
      <c r="N184" s="134"/>
      <c r="O184" s="134"/>
      <c r="P184" s="142"/>
      <c r="Q184" s="134"/>
      <c r="R184" s="133"/>
    </row>
    <row r="185" spans="1:18" s="143" customFormat="1" ht="12.75">
      <c r="A185" s="285" t="s">
        <v>905</v>
      </c>
      <c r="B185" s="286" t="s">
        <v>214</v>
      </c>
      <c r="C185" s="295"/>
      <c r="D185" s="295"/>
      <c r="E185" s="258"/>
      <c r="F185" s="259"/>
      <c r="G185" s="134"/>
      <c r="H185" s="134"/>
      <c r="I185" s="135"/>
      <c r="J185" s="142"/>
      <c r="K185" s="135"/>
      <c r="L185" s="134"/>
      <c r="M185" s="134"/>
      <c r="N185" s="134"/>
      <c r="O185" s="134"/>
      <c r="P185" s="142"/>
      <c r="Q185" s="134"/>
      <c r="R185" s="133"/>
    </row>
    <row r="186" spans="1:18" s="143" customFormat="1" ht="12.75">
      <c r="A186" s="310"/>
      <c r="B186" s="257" t="s">
        <v>214</v>
      </c>
      <c r="C186" s="295" t="s">
        <v>6</v>
      </c>
      <c r="D186" s="295">
        <v>5</v>
      </c>
      <c r="E186" s="258"/>
      <c r="F186" s="259"/>
      <c r="G186" s="134"/>
      <c r="H186" s="134"/>
      <c r="I186" s="135"/>
      <c r="J186" s="142"/>
      <c r="K186" s="135"/>
      <c r="L186" s="134"/>
      <c r="M186" s="134"/>
      <c r="N186" s="134"/>
      <c r="O186" s="134"/>
      <c r="P186" s="142"/>
      <c r="Q186" s="134"/>
      <c r="R186" s="133"/>
    </row>
    <row r="187" spans="1:18" s="140" customFormat="1" ht="12.75">
      <c r="A187" s="285" t="s">
        <v>906</v>
      </c>
      <c r="B187" s="311" t="s">
        <v>216</v>
      </c>
      <c r="C187" s="296"/>
      <c r="D187" s="296"/>
      <c r="E187" s="258"/>
      <c r="F187" s="259"/>
      <c r="G187" s="135"/>
      <c r="H187" s="135"/>
      <c r="I187" s="135"/>
      <c r="J187" s="141"/>
      <c r="K187" s="135"/>
      <c r="L187" s="135"/>
      <c r="M187" s="135"/>
      <c r="N187" s="135"/>
      <c r="O187" s="135"/>
      <c r="P187" s="141"/>
      <c r="Q187" s="135"/>
      <c r="R187" s="133"/>
    </row>
    <row r="188" spans="1:18" s="140" customFormat="1" ht="12.75">
      <c r="A188" s="285"/>
      <c r="B188" s="292" t="s">
        <v>216</v>
      </c>
      <c r="C188" s="295" t="s">
        <v>6</v>
      </c>
      <c r="D188" s="296">
        <v>3</v>
      </c>
      <c r="E188" s="258"/>
      <c r="F188" s="259"/>
      <c r="G188" s="135"/>
      <c r="H188" s="135"/>
      <c r="I188" s="135"/>
      <c r="J188" s="141"/>
      <c r="K188" s="135"/>
      <c r="L188" s="135"/>
      <c r="M188" s="135"/>
      <c r="N188" s="135"/>
      <c r="O188" s="135"/>
      <c r="P188" s="141"/>
      <c r="Q188" s="135"/>
      <c r="R188" s="133"/>
    </row>
    <row r="189" spans="1:18" s="140" customFormat="1" ht="12.75">
      <c r="A189" s="285" t="s">
        <v>907</v>
      </c>
      <c r="B189" s="311" t="s">
        <v>218</v>
      </c>
      <c r="C189" s="296"/>
      <c r="D189" s="296"/>
      <c r="E189" s="258"/>
      <c r="F189" s="259"/>
      <c r="G189" s="135"/>
      <c r="H189" s="135"/>
      <c r="I189" s="135"/>
      <c r="J189" s="141"/>
      <c r="K189" s="135"/>
      <c r="L189" s="135"/>
      <c r="M189" s="135"/>
      <c r="N189" s="135"/>
      <c r="O189" s="135"/>
      <c r="P189" s="141"/>
      <c r="Q189" s="135"/>
      <c r="R189" s="133"/>
    </row>
    <row r="190" spans="1:18" s="140" customFormat="1" ht="12.75">
      <c r="A190" s="285"/>
      <c r="B190" s="288" t="s">
        <v>908</v>
      </c>
      <c r="C190" s="295" t="s">
        <v>6</v>
      </c>
      <c r="D190" s="296">
        <v>18</v>
      </c>
      <c r="E190" s="258"/>
      <c r="F190" s="259"/>
      <c r="G190" s="135"/>
      <c r="H190" s="135"/>
      <c r="I190" s="135"/>
      <c r="J190" s="141"/>
      <c r="K190" s="135"/>
      <c r="L190" s="135"/>
      <c r="M190" s="135"/>
      <c r="N190" s="135"/>
      <c r="O190" s="135"/>
      <c r="P190" s="141"/>
      <c r="Q190" s="135"/>
      <c r="R190" s="133"/>
    </row>
    <row r="191" spans="1:18" s="140" customFormat="1" ht="12.75">
      <c r="A191" s="287"/>
      <c r="B191" s="288" t="s">
        <v>219</v>
      </c>
      <c r="C191" s="295" t="s">
        <v>6</v>
      </c>
      <c r="D191" s="296">
        <v>3</v>
      </c>
      <c r="E191" s="258"/>
      <c r="F191" s="259"/>
      <c r="G191" s="135"/>
      <c r="H191" s="135"/>
      <c r="I191" s="135"/>
      <c r="J191" s="141"/>
      <c r="K191" s="135"/>
      <c r="L191" s="135"/>
      <c r="M191" s="135"/>
      <c r="N191" s="135"/>
      <c r="O191" s="135"/>
      <c r="P191" s="141"/>
      <c r="Q191" s="135"/>
      <c r="R191" s="133"/>
    </row>
    <row r="192" spans="1:18" s="140" customFormat="1" ht="12.75">
      <c r="A192" s="285" t="s">
        <v>909</v>
      </c>
      <c r="B192" s="311" t="s">
        <v>221</v>
      </c>
      <c r="C192" s="296"/>
      <c r="D192" s="296"/>
      <c r="E192" s="258"/>
      <c r="F192" s="259"/>
      <c r="G192" s="135"/>
      <c r="H192" s="135"/>
      <c r="I192" s="135"/>
      <c r="J192" s="141"/>
      <c r="K192" s="135"/>
      <c r="L192" s="135"/>
      <c r="M192" s="135"/>
      <c r="N192" s="135"/>
      <c r="O192" s="135"/>
      <c r="P192" s="141"/>
      <c r="Q192" s="135"/>
      <c r="R192" s="133"/>
    </row>
    <row r="193" spans="1:18" s="140" customFormat="1" ht="12.75">
      <c r="A193" s="310"/>
      <c r="B193" s="288" t="s">
        <v>910</v>
      </c>
      <c r="C193" s="295" t="s">
        <v>6</v>
      </c>
      <c r="D193" s="296">
        <v>28</v>
      </c>
      <c r="E193" s="258"/>
      <c r="F193" s="259"/>
      <c r="G193" s="135"/>
      <c r="H193" s="135"/>
      <c r="I193" s="135"/>
      <c r="J193" s="141"/>
      <c r="K193" s="135"/>
      <c r="L193" s="135"/>
      <c r="M193" s="135"/>
      <c r="N193" s="135"/>
      <c r="O193" s="135"/>
      <c r="P193" s="141"/>
      <c r="Q193" s="135"/>
      <c r="R193" s="133"/>
    </row>
    <row r="194" spans="1:18" s="140" customFormat="1" ht="12.75">
      <c r="A194" s="285" t="s">
        <v>911</v>
      </c>
      <c r="B194" s="311" t="s">
        <v>912</v>
      </c>
      <c r="C194" s="295"/>
      <c r="D194" s="296"/>
      <c r="E194" s="258"/>
      <c r="F194" s="259"/>
      <c r="G194" s="135"/>
      <c r="H194" s="135"/>
      <c r="I194" s="135"/>
      <c r="J194" s="141"/>
      <c r="K194" s="135"/>
      <c r="L194" s="135"/>
      <c r="M194" s="135"/>
      <c r="N194" s="135"/>
      <c r="O194" s="135"/>
      <c r="P194" s="141"/>
      <c r="Q194" s="135"/>
      <c r="R194" s="133"/>
    </row>
    <row r="195" spans="1:18" s="140" customFormat="1" ht="12.75">
      <c r="A195" s="310"/>
      <c r="B195" s="288" t="s">
        <v>913</v>
      </c>
      <c r="C195" s="295" t="s">
        <v>6</v>
      </c>
      <c r="D195" s="296">
        <v>8</v>
      </c>
      <c r="E195" s="258"/>
      <c r="F195" s="259"/>
      <c r="G195" s="135"/>
      <c r="H195" s="135"/>
      <c r="I195" s="135"/>
      <c r="J195" s="141"/>
      <c r="K195" s="135"/>
      <c r="L195" s="135"/>
      <c r="M195" s="135"/>
      <c r="N195" s="135"/>
      <c r="O195" s="135"/>
      <c r="P195" s="141"/>
      <c r="Q195" s="135"/>
      <c r="R195" s="133"/>
    </row>
    <row r="196" spans="1:18" s="140" customFormat="1" ht="12.75">
      <c r="A196" s="286" t="s">
        <v>914</v>
      </c>
      <c r="B196" s="311" t="s">
        <v>223</v>
      </c>
      <c r="C196" s="296"/>
      <c r="D196" s="296"/>
      <c r="E196" s="258"/>
      <c r="F196" s="259"/>
      <c r="G196" s="135"/>
      <c r="H196" s="135"/>
      <c r="I196" s="135"/>
      <c r="J196" s="141"/>
      <c r="K196" s="135"/>
      <c r="L196" s="135"/>
      <c r="M196" s="135"/>
      <c r="N196" s="135"/>
      <c r="O196" s="135"/>
      <c r="P196" s="141"/>
      <c r="Q196" s="135"/>
      <c r="R196" s="133"/>
    </row>
    <row r="197" spans="1:18" s="140" customFormat="1" ht="12.75">
      <c r="A197" s="312"/>
      <c r="B197" s="288" t="s">
        <v>224</v>
      </c>
      <c r="C197" s="295" t="s">
        <v>6</v>
      </c>
      <c r="D197" s="296">
        <v>20</v>
      </c>
      <c r="E197" s="258"/>
      <c r="F197" s="259"/>
      <c r="G197" s="135"/>
      <c r="H197" s="135"/>
      <c r="I197" s="135"/>
      <c r="J197" s="141"/>
      <c r="K197" s="135"/>
      <c r="L197" s="135"/>
      <c r="M197" s="135"/>
      <c r="N197" s="135"/>
      <c r="O197" s="135"/>
      <c r="P197" s="141"/>
      <c r="Q197" s="135"/>
      <c r="R197" s="133"/>
    </row>
    <row r="198" spans="1:18" s="140" customFormat="1" ht="12.75">
      <c r="A198" s="286" t="s">
        <v>915</v>
      </c>
      <c r="B198" s="311" t="s">
        <v>226</v>
      </c>
      <c r="C198" s="313"/>
      <c r="D198" s="313"/>
      <c r="E198" s="258"/>
      <c r="F198" s="259"/>
      <c r="I198" s="135"/>
      <c r="K198" s="135"/>
      <c r="L198" s="135"/>
      <c r="M198" s="135"/>
      <c r="N198" s="135"/>
      <c r="O198" s="135"/>
      <c r="P198" s="141"/>
      <c r="Q198" s="135"/>
      <c r="R198" s="133"/>
    </row>
    <row r="199" spans="1:18" s="140" customFormat="1" ht="12.75">
      <c r="A199" s="312"/>
      <c r="B199" s="292" t="s">
        <v>226</v>
      </c>
      <c r="C199" s="295" t="s">
        <v>4</v>
      </c>
      <c r="D199" s="296">
        <v>1</v>
      </c>
      <c r="E199" s="258"/>
      <c r="F199" s="259"/>
      <c r="G199" s="135"/>
      <c r="H199" s="135"/>
      <c r="I199" s="135"/>
      <c r="J199" s="141"/>
      <c r="K199" s="135"/>
      <c r="L199" s="135"/>
      <c r="M199" s="135"/>
      <c r="N199" s="135"/>
      <c r="O199" s="135"/>
      <c r="P199" s="141"/>
      <c r="Q199" s="135"/>
      <c r="R199" s="133"/>
    </row>
    <row r="200" spans="1:18" s="140" customFormat="1" ht="12.75">
      <c r="A200" s="286" t="s">
        <v>916</v>
      </c>
      <c r="B200" s="311" t="s">
        <v>182</v>
      </c>
      <c r="C200" s="296"/>
      <c r="D200" s="296"/>
      <c r="E200" s="258"/>
      <c r="F200" s="259"/>
      <c r="G200" s="135"/>
      <c r="H200" s="135"/>
      <c r="I200" s="135"/>
      <c r="J200" s="141"/>
      <c r="K200" s="135"/>
      <c r="L200" s="135"/>
      <c r="M200" s="135"/>
      <c r="N200" s="135"/>
      <c r="O200" s="135"/>
      <c r="P200" s="141"/>
      <c r="Q200" s="135"/>
      <c r="R200" s="133"/>
    </row>
    <row r="201" spans="1:18" s="147" customFormat="1" ht="12.75">
      <c r="A201" s="287"/>
      <c r="B201" s="260" t="s">
        <v>228</v>
      </c>
      <c r="C201" s="295" t="s">
        <v>3</v>
      </c>
      <c r="D201" s="296">
        <v>4000</v>
      </c>
      <c r="E201" s="258"/>
      <c r="F201" s="259"/>
      <c r="G201" s="135"/>
      <c r="H201" s="135"/>
      <c r="I201" s="135"/>
      <c r="J201" s="141"/>
      <c r="K201" s="135"/>
      <c r="L201" s="135"/>
      <c r="M201" s="135"/>
      <c r="N201" s="135"/>
      <c r="O201" s="135"/>
      <c r="P201" s="141"/>
      <c r="Q201" s="135"/>
      <c r="R201" s="133"/>
    </row>
    <row r="202" spans="1:18" s="140" customFormat="1" ht="12.75">
      <c r="A202" s="287"/>
      <c r="B202" s="257" t="s">
        <v>917</v>
      </c>
      <c r="C202" s="295" t="s">
        <v>3</v>
      </c>
      <c r="D202" s="296">
        <v>1500</v>
      </c>
      <c r="E202" s="258"/>
      <c r="F202" s="259"/>
      <c r="G202" s="135"/>
      <c r="H202" s="135"/>
      <c r="I202" s="135"/>
      <c r="J202" s="141"/>
      <c r="K202" s="135"/>
      <c r="L202" s="135"/>
      <c r="M202" s="135"/>
      <c r="N202" s="135"/>
      <c r="O202" s="135"/>
      <c r="P202" s="141"/>
      <c r="Q202" s="135"/>
      <c r="R202" s="133"/>
    </row>
    <row r="203" spans="1:18" s="140" customFormat="1" ht="12.75">
      <c r="A203" s="287"/>
      <c r="B203" s="309" t="s">
        <v>918</v>
      </c>
      <c r="C203" s="296"/>
      <c r="D203" s="296"/>
      <c r="E203" s="301"/>
      <c r="F203" s="252">
        <f>SUM(F175:F202)</f>
        <v>0</v>
      </c>
      <c r="G203" s="135"/>
      <c r="H203" s="135"/>
      <c r="I203" s="135"/>
      <c r="J203" s="141"/>
      <c r="K203" s="135"/>
      <c r="L203" s="135"/>
      <c r="M203" s="135"/>
      <c r="N203" s="135"/>
      <c r="O203" s="135"/>
      <c r="P203" s="141"/>
      <c r="Q203" s="135"/>
      <c r="R203" s="133"/>
    </row>
    <row r="204" spans="1:9" s="53" customFormat="1" ht="12.75">
      <c r="A204" s="228"/>
      <c r="B204" s="229"/>
      <c r="C204" s="263"/>
      <c r="D204" s="314"/>
      <c r="E204" s="315"/>
      <c r="F204" s="315"/>
      <c r="G204" s="55"/>
      <c r="H204" s="55"/>
      <c r="I204" s="55"/>
    </row>
    <row r="205" spans="1:6" ht="12.75">
      <c r="A205" s="271"/>
      <c r="B205" s="316" t="s">
        <v>62</v>
      </c>
      <c r="C205" s="317"/>
      <c r="D205" s="318"/>
      <c r="E205" s="318"/>
      <c r="F205" s="252">
        <f>SUM(F177:F204)</f>
        <v>0</v>
      </c>
    </row>
  </sheetData>
  <sheetProtection/>
  <printOptions gridLines="1" horizontalCentered="1"/>
  <pageMargins left="0.5905511811023623" right="0.5905511811023623" top="0.984251968503937" bottom="0.6299212598425197" header="0.31496062992125984" footer="0.31496062992125984"/>
  <pageSetup cellComments="asDisplayed" fitToHeight="0" fitToWidth="1" horizontalDpi="600" verticalDpi="600" orientation="portrait" paperSize="9" scale="72" r:id="rId2"/>
  <headerFooter alignWithMargins="0">
    <oddHeader>&amp;L&amp;8Urriðaholtsskóli - 1. áfangi
Garðabæ&amp;C&amp;8Útboð 05&amp;R&amp;8Fullnaðarfrágangur húss að innan
Tilboðsskrá</oddHeader>
    <oddFooter>&amp;L&amp;8Verkhönnun ehf&amp;R&amp;8Page &amp;P of &amp;N</oddFooter>
  </headerFooter>
  <rowBreaks count="2" manualBreakCount="2">
    <brk id="68" max="5" man="1"/>
    <brk id="14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tabSelected="1" view="pageBreakPreview" zoomScale="115" zoomScaleSheetLayoutView="115" workbookViewId="0" topLeftCell="A229">
      <selection activeCell="M234" sqref="M234"/>
    </sheetView>
  </sheetViews>
  <sheetFormatPr defaultColWidth="9.140625" defaultRowHeight="12.75"/>
  <cols>
    <col min="1" max="1" width="7.57421875" style="24" customWidth="1"/>
    <col min="2" max="2" width="42.00390625" style="26" customWidth="1"/>
    <col min="3" max="3" width="6.7109375" style="107" customWidth="1"/>
    <col min="4" max="4" width="7.57421875" style="95" customWidth="1"/>
    <col min="5" max="5" width="12.57421875" style="27" customWidth="1"/>
    <col min="6" max="6" width="15.7109375" style="27" customWidth="1"/>
    <col min="7" max="16384" width="9.140625" style="20" customWidth="1"/>
  </cols>
  <sheetData>
    <row r="1" spans="1:6" s="19" customFormat="1" ht="24" thickBot="1">
      <c r="A1" s="57" t="s">
        <v>0</v>
      </c>
      <c r="B1" s="58" t="s">
        <v>1</v>
      </c>
      <c r="C1" s="103" t="s">
        <v>2</v>
      </c>
      <c r="D1" s="89" t="s">
        <v>5</v>
      </c>
      <c r="E1" s="59" t="s">
        <v>7</v>
      </c>
      <c r="F1" s="59" t="s">
        <v>8</v>
      </c>
    </row>
    <row r="2" spans="1:6" s="22" customFormat="1" ht="12.75">
      <c r="A2" s="7"/>
      <c r="B2" s="4"/>
      <c r="C2" s="104"/>
      <c r="D2" s="90"/>
      <c r="E2" s="6"/>
      <c r="F2" s="6"/>
    </row>
    <row r="3" spans="1:6" s="60" customFormat="1" ht="15.75">
      <c r="A3" s="158" t="s">
        <v>529</v>
      </c>
      <c r="B3" s="65" t="s">
        <v>530</v>
      </c>
      <c r="C3" s="105"/>
      <c r="D3" s="91"/>
      <c r="E3" s="66"/>
      <c r="F3" s="66"/>
    </row>
    <row r="4" spans="1:6" s="60" customFormat="1" ht="15.75">
      <c r="A4" s="64"/>
      <c r="B4" s="65"/>
      <c r="C4" s="105"/>
      <c r="D4" s="91"/>
      <c r="E4" s="66"/>
      <c r="F4" s="66"/>
    </row>
    <row r="5" spans="1:6" s="37" customFormat="1" ht="15">
      <c r="A5" s="84" t="s">
        <v>531</v>
      </c>
      <c r="B5" s="330" t="s">
        <v>786</v>
      </c>
      <c r="C5" s="330"/>
      <c r="D5" s="330"/>
      <c r="E5" s="330"/>
      <c r="F5" s="330"/>
    </row>
    <row r="6" spans="1:6" s="37" customFormat="1" ht="15">
      <c r="A6" s="7" t="s">
        <v>532</v>
      </c>
      <c r="B6" s="5" t="s">
        <v>589</v>
      </c>
      <c r="C6" s="178"/>
      <c r="D6" s="102"/>
      <c r="E6" s="154"/>
      <c r="F6" s="154"/>
    </row>
    <row r="7" spans="1:6" s="37" customFormat="1" ht="15">
      <c r="A7" s="7"/>
      <c r="B7" s="12" t="s">
        <v>678</v>
      </c>
      <c r="C7" s="56" t="s">
        <v>20</v>
      </c>
      <c r="D7" s="102">
        <v>4</v>
      </c>
      <c r="E7" s="154"/>
      <c r="F7" s="322">
        <f>SUM(D7*E7)</f>
        <v>0</v>
      </c>
    </row>
    <row r="8" spans="1:6" s="37" customFormat="1" ht="15">
      <c r="A8" s="7"/>
      <c r="B8" s="5"/>
      <c r="C8" s="56"/>
      <c r="D8" s="102"/>
      <c r="E8" s="154"/>
      <c r="F8" s="154"/>
    </row>
    <row r="9" spans="1:6" s="37" customFormat="1" ht="12.75">
      <c r="A9" s="7" t="s">
        <v>535</v>
      </c>
      <c r="B9" s="5" t="s">
        <v>533</v>
      </c>
      <c r="C9" s="56"/>
      <c r="D9" s="93"/>
      <c r="E9" s="48"/>
      <c r="F9" s="48"/>
    </row>
    <row r="10" spans="1:6" s="37" customFormat="1" ht="12.75">
      <c r="A10" s="7"/>
      <c r="B10" s="12" t="s">
        <v>676</v>
      </c>
      <c r="C10" s="56" t="s">
        <v>20</v>
      </c>
      <c r="D10" s="102">
        <v>75</v>
      </c>
      <c r="E10" s="48"/>
      <c r="F10" s="322">
        <f>SUM(D10*E10)</f>
        <v>0</v>
      </c>
    </row>
    <row r="11" spans="1:6" s="37" customFormat="1" ht="12.75">
      <c r="A11" s="7"/>
      <c r="B11" s="12" t="s">
        <v>720</v>
      </c>
      <c r="C11" s="56" t="s">
        <v>20</v>
      </c>
      <c r="D11" s="102">
        <v>90</v>
      </c>
      <c r="E11" s="48"/>
      <c r="F11" s="322">
        <f>SUM(D11*E11)</f>
        <v>0</v>
      </c>
    </row>
    <row r="12" spans="1:6" s="37" customFormat="1" ht="12.75">
      <c r="A12" s="7"/>
      <c r="B12" s="12" t="s">
        <v>534</v>
      </c>
      <c r="C12" s="56" t="s">
        <v>20</v>
      </c>
      <c r="D12" s="102">
        <v>3230</v>
      </c>
      <c r="E12" s="48"/>
      <c r="F12" s="322">
        <f>SUM(D12*E12)</f>
        <v>0</v>
      </c>
    </row>
    <row r="13" spans="1:6" s="37" customFormat="1" ht="12.75">
      <c r="A13" s="7"/>
      <c r="B13" s="12"/>
      <c r="C13" s="56"/>
      <c r="D13" s="102"/>
      <c r="E13" s="48"/>
      <c r="F13" s="48"/>
    </row>
    <row r="14" spans="1:6" s="37" customFormat="1" ht="12.75">
      <c r="A14" s="7" t="s">
        <v>588</v>
      </c>
      <c r="B14" s="5" t="s">
        <v>679</v>
      </c>
      <c r="C14" s="56"/>
      <c r="D14" s="93"/>
      <c r="E14" s="48"/>
      <c r="F14" s="322"/>
    </row>
    <row r="15" spans="1:6" s="37" customFormat="1" ht="12.75">
      <c r="A15" s="7"/>
      <c r="B15" s="12" t="s">
        <v>721</v>
      </c>
      <c r="C15" s="56" t="s">
        <v>21</v>
      </c>
      <c r="D15" s="102">
        <v>670</v>
      </c>
      <c r="E15" s="48"/>
      <c r="F15" s="322">
        <f>SUM(D15*E15)</f>
        <v>0</v>
      </c>
    </row>
    <row r="16" spans="1:6" s="37" customFormat="1" ht="12.75">
      <c r="A16" s="7"/>
      <c r="B16" s="12"/>
      <c r="C16" s="56"/>
      <c r="D16" s="93"/>
      <c r="E16" s="48"/>
      <c r="F16" s="48"/>
    </row>
    <row r="17" spans="1:6" s="37" customFormat="1" ht="12.75">
      <c r="A17" s="7" t="s">
        <v>677</v>
      </c>
      <c r="B17" s="5" t="s">
        <v>693</v>
      </c>
      <c r="C17" s="56"/>
      <c r="D17" s="93"/>
      <c r="E17" s="48"/>
      <c r="F17" s="48"/>
    </row>
    <row r="18" spans="1:6" s="37" customFormat="1" ht="12.75">
      <c r="A18" s="7"/>
      <c r="B18" s="12" t="s">
        <v>694</v>
      </c>
      <c r="C18" s="56" t="s">
        <v>20</v>
      </c>
      <c r="D18" s="93">
        <v>2420</v>
      </c>
      <c r="E18" s="48"/>
      <c r="F18" s="322">
        <f>SUM(D18*E18)</f>
        <v>0</v>
      </c>
    </row>
    <row r="19" spans="1:6" s="37" customFormat="1" ht="12.75">
      <c r="A19" s="7"/>
      <c r="B19" s="12"/>
      <c r="C19" s="56"/>
      <c r="D19" s="93"/>
      <c r="E19" s="48"/>
      <c r="F19" s="48"/>
    </row>
    <row r="20" spans="1:6" s="37" customFormat="1" ht="15" customHeight="1">
      <c r="A20" s="23"/>
      <c r="B20" s="11" t="s">
        <v>540</v>
      </c>
      <c r="C20" s="106"/>
      <c r="D20" s="94"/>
      <c r="E20" s="25"/>
      <c r="F20" s="323">
        <f>SUM(F7:F19)</f>
        <v>0</v>
      </c>
    </row>
    <row r="21" spans="1:6" s="37" customFormat="1" ht="12.75">
      <c r="A21" s="8"/>
      <c r="B21" s="3"/>
      <c r="C21" s="9"/>
      <c r="D21" s="93"/>
      <c r="E21" s="48"/>
      <c r="F21" s="48"/>
    </row>
    <row r="22" spans="1:6" s="37" customFormat="1" ht="15">
      <c r="A22" s="84" t="s">
        <v>537</v>
      </c>
      <c r="B22" s="85" t="s">
        <v>538</v>
      </c>
      <c r="C22" s="179"/>
      <c r="D22" s="92"/>
      <c r="E22" s="61"/>
      <c r="F22" s="61"/>
    </row>
    <row r="23" spans="1:6" s="37" customFormat="1" ht="12.75">
      <c r="A23" s="7" t="s">
        <v>539</v>
      </c>
      <c r="B23" s="1" t="s">
        <v>576</v>
      </c>
      <c r="C23" s="56"/>
      <c r="D23" s="93"/>
      <c r="E23" s="48"/>
      <c r="F23" s="48"/>
    </row>
    <row r="24" spans="1:6" s="37" customFormat="1" ht="12" customHeight="1">
      <c r="A24" s="8"/>
      <c r="B24" s="49" t="s">
        <v>590</v>
      </c>
      <c r="C24" s="56" t="s">
        <v>20</v>
      </c>
      <c r="D24" s="102">
        <v>1340</v>
      </c>
      <c r="E24" s="48"/>
      <c r="F24" s="322">
        <f>SUM(D24*E24)</f>
        <v>0</v>
      </c>
    </row>
    <row r="25" spans="1:6" s="37" customFormat="1" ht="12" customHeight="1">
      <c r="A25" s="8"/>
      <c r="B25" s="49" t="s">
        <v>591</v>
      </c>
      <c r="C25" s="56" t="s">
        <v>20</v>
      </c>
      <c r="D25" s="102">
        <v>450</v>
      </c>
      <c r="E25" s="48"/>
      <c r="F25" s="322">
        <f aca="true" t="shared" si="0" ref="F25:F30">SUM(D25*E25)</f>
        <v>0</v>
      </c>
    </row>
    <row r="26" spans="1:6" s="37" customFormat="1" ht="12" customHeight="1">
      <c r="A26" s="8"/>
      <c r="B26" s="49" t="s">
        <v>671</v>
      </c>
      <c r="C26" s="56" t="s">
        <v>20</v>
      </c>
      <c r="D26" s="102">
        <v>250</v>
      </c>
      <c r="E26" s="48"/>
      <c r="F26" s="322">
        <f t="shared" si="0"/>
        <v>0</v>
      </c>
    </row>
    <row r="27" spans="1:6" s="37" customFormat="1" ht="12" customHeight="1">
      <c r="A27" s="8"/>
      <c r="B27" s="49" t="s">
        <v>672</v>
      </c>
      <c r="C27" s="56" t="s">
        <v>20</v>
      </c>
      <c r="D27" s="102">
        <v>70</v>
      </c>
      <c r="E27" s="48"/>
      <c r="F27" s="322">
        <f t="shared" si="0"/>
        <v>0</v>
      </c>
    </row>
    <row r="28" spans="1:6" s="37" customFormat="1" ht="12" customHeight="1">
      <c r="A28" s="8"/>
      <c r="B28" s="49" t="s">
        <v>673</v>
      </c>
      <c r="C28" s="56" t="s">
        <v>20</v>
      </c>
      <c r="D28" s="102">
        <v>65</v>
      </c>
      <c r="E28" s="48"/>
      <c r="F28" s="322">
        <f t="shared" si="0"/>
        <v>0</v>
      </c>
    </row>
    <row r="29" spans="1:6" s="37" customFormat="1" ht="12" customHeight="1">
      <c r="A29" s="8"/>
      <c r="B29" s="49" t="s">
        <v>674</v>
      </c>
      <c r="C29" s="56" t="s">
        <v>20</v>
      </c>
      <c r="D29" s="102">
        <v>45</v>
      </c>
      <c r="E29" s="48"/>
      <c r="F29" s="322">
        <f t="shared" si="0"/>
        <v>0</v>
      </c>
    </row>
    <row r="30" spans="1:6" s="37" customFormat="1" ht="12" customHeight="1">
      <c r="A30" s="8"/>
      <c r="B30" s="49" t="s">
        <v>675</v>
      </c>
      <c r="C30" s="56" t="s">
        <v>20</v>
      </c>
      <c r="D30" s="102">
        <v>20</v>
      </c>
      <c r="E30" s="48"/>
      <c r="F30" s="322">
        <f t="shared" si="0"/>
        <v>0</v>
      </c>
    </row>
    <row r="31" spans="1:6" s="37" customFormat="1" ht="12" customHeight="1">
      <c r="A31" s="8"/>
      <c r="B31" s="49"/>
      <c r="C31" s="56"/>
      <c r="D31" s="93"/>
      <c r="E31" s="48"/>
      <c r="F31" s="48"/>
    </row>
    <row r="32" spans="1:6" s="37" customFormat="1" ht="12" customHeight="1">
      <c r="A32" s="7" t="s">
        <v>542</v>
      </c>
      <c r="B32" s="1" t="s">
        <v>575</v>
      </c>
      <c r="C32" s="56"/>
      <c r="D32" s="93"/>
      <c r="E32" s="48"/>
      <c r="F32" s="48"/>
    </row>
    <row r="33" spans="1:6" s="37" customFormat="1" ht="12" customHeight="1">
      <c r="A33" s="8"/>
      <c r="B33" s="49" t="s">
        <v>543</v>
      </c>
      <c r="C33" s="56" t="s">
        <v>20</v>
      </c>
      <c r="D33" s="93">
        <v>3230</v>
      </c>
      <c r="E33" s="48"/>
      <c r="F33" s="322">
        <f>SUM(D33*E33)</f>
        <v>0</v>
      </c>
    </row>
    <row r="34" spans="1:6" s="37" customFormat="1" ht="12" customHeight="1">
      <c r="A34" s="8"/>
      <c r="B34" s="49"/>
      <c r="C34" s="56"/>
      <c r="D34" s="93"/>
      <c r="E34" s="48"/>
      <c r="F34" s="48"/>
    </row>
    <row r="35" spans="1:6" s="37" customFormat="1" ht="12" customHeight="1">
      <c r="A35" s="7" t="s">
        <v>592</v>
      </c>
      <c r="B35" s="1" t="s">
        <v>545</v>
      </c>
      <c r="C35" s="56"/>
      <c r="D35" s="93"/>
      <c r="E35" s="48"/>
      <c r="F35" s="48"/>
    </row>
    <row r="36" spans="1:6" s="37" customFormat="1" ht="12" customHeight="1">
      <c r="A36" s="8"/>
      <c r="B36" s="49" t="s">
        <v>722</v>
      </c>
      <c r="C36" s="56" t="s">
        <v>6</v>
      </c>
      <c r="D36" s="93">
        <v>120</v>
      </c>
      <c r="E36" s="48"/>
      <c r="F36" s="322">
        <f>SUM(D36*E36)</f>
        <v>0</v>
      </c>
    </row>
    <row r="37" spans="1:6" s="37" customFormat="1" ht="12" customHeight="1">
      <c r="A37" s="8"/>
      <c r="B37" s="49"/>
      <c r="C37" s="56"/>
      <c r="D37" s="93"/>
      <c r="E37" s="48"/>
      <c r="F37" s="48"/>
    </row>
    <row r="38" spans="1:6" s="37" customFormat="1" ht="12" customHeight="1">
      <c r="A38" s="7" t="s">
        <v>623</v>
      </c>
      <c r="B38" s="1" t="s">
        <v>624</v>
      </c>
      <c r="C38" s="56"/>
      <c r="D38" s="93"/>
      <c r="E38" s="48"/>
      <c r="F38" s="48"/>
    </row>
    <row r="39" spans="1:6" s="37" customFormat="1" ht="12" customHeight="1">
      <c r="A39" s="8"/>
      <c r="B39" s="49" t="s">
        <v>625</v>
      </c>
      <c r="C39" s="56" t="s">
        <v>21</v>
      </c>
      <c r="D39" s="93">
        <v>21</v>
      </c>
      <c r="E39" s="48"/>
      <c r="F39" s="322">
        <f>SUM(D39*E39)</f>
        <v>0</v>
      </c>
    </row>
    <row r="40" spans="1:6" s="37" customFormat="1" ht="12" customHeight="1">
      <c r="A40" s="8"/>
      <c r="B40" s="49" t="s">
        <v>626</v>
      </c>
      <c r="C40" s="56" t="s">
        <v>21</v>
      </c>
      <c r="D40" s="93">
        <v>6</v>
      </c>
      <c r="E40" s="48"/>
      <c r="F40" s="322">
        <f>SUM(D40*E40)</f>
        <v>0</v>
      </c>
    </row>
    <row r="41" spans="1:6" s="37" customFormat="1" ht="12" customHeight="1">
      <c r="A41" s="8"/>
      <c r="B41" s="49" t="s">
        <v>627</v>
      </c>
      <c r="C41" s="56" t="s">
        <v>21</v>
      </c>
      <c r="D41" s="93">
        <v>3</v>
      </c>
      <c r="E41" s="48"/>
      <c r="F41" s="322">
        <f>SUM(D41*E41)</f>
        <v>0</v>
      </c>
    </row>
    <row r="42" spans="1:6" s="37" customFormat="1" ht="12" customHeight="1">
      <c r="A42" s="8"/>
      <c r="B42" s="49" t="s">
        <v>654</v>
      </c>
      <c r="C42" s="56" t="s">
        <v>21</v>
      </c>
      <c r="D42" s="93">
        <v>2</v>
      </c>
      <c r="E42" s="48"/>
      <c r="F42" s="322">
        <f>SUM(D42*E42)</f>
        <v>0</v>
      </c>
    </row>
    <row r="43" spans="1:6" s="37" customFormat="1" ht="12" customHeight="1">
      <c r="A43" s="8"/>
      <c r="B43" s="49"/>
      <c r="C43" s="56"/>
      <c r="D43" s="93"/>
      <c r="E43" s="48"/>
      <c r="F43" s="48"/>
    </row>
    <row r="44" spans="1:6" s="37" customFormat="1" ht="12" customHeight="1">
      <c r="A44" s="7" t="s">
        <v>544</v>
      </c>
      <c r="B44" s="1" t="s">
        <v>780</v>
      </c>
      <c r="C44" s="56"/>
      <c r="D44" s="93"/>
      <c r="E44" s="48"/>
      <c r="F44" s="48"/>
    </row>
    <row r="45" spans="1:6" s="37" customFormat="1" ht="12" customHeight="1">
      <c r="A45" s="7"/>
      <c r="B45" s="108" t="s">
        <v>628</v>
      </c>
      <c r="C45" s="56" t="s">
        <v>4</v>
      </c>
      <c r="D45" s="93">
        <v>1</v>
      </c>
      <c r="E45" s="48"/>
      <c r="F45" s="322">
        <f aca="true" t="shared" si="1" ref="F45:F50">SUM(D45*E45)</f>
        <v>0</v>
      </c>
    </row>
    <row r="46" spans="1:6" s="37" customFormat="1" ht="12" customHeight="1">
      <c r="A46" s="7"/>
      <c r="B46" s="108" t="s">
        <v>629</v>
      </c>
      <c r="C46" s="56" t="s">
        <v>4</v>
      </c>
      <c r="D46" s="93">
        <v>1</v>
      </c>
      <c r="E46" s="48"/>
      <c r="F46" s="322">
        <f t="shared" si="1"/>
        <v>0</v>
      </c>
    </row>
    <row r="47" spans="1:6" s="37" customFormat="1" ht="12" customHeight="1">
      <c r="A47" s="7"/>
      <c r="B47" s="108" t="s">
        <v>630</v>
      </c>
      <c r="C47" s="56" t="s">
        <v>4</v>
      </c>
      <c r="D47" s="93">
        <v>2</v>
      </c>
      <c r="E47" s="48"/>
      <c r="F47" s="322">
        <f t="shared" si="1"/>
        <v>0</v>
      </c>
    </row>
    <row r="48" spans="1:6" s="37" customFormat="1" ht="12" customHeight="1">
      <c r="A48" s="7"/>
      <c r="B48" s="108" t="s">
        <v>631</v>
      </c>
      <c r="C48" s="56" t="s">
        <v>4</v>
      </c>
      <c r="D48" s="93">
        <v>2</v>
      </c>
      <c r="E48" s="48"/>
      <c r="F48" s="322">
        <f t="shared" si="1"/>
        <v>0</v>
      </c>
    </row>
    <row r="49" spans="1:6" s="37" customFormat="1" ht="12" customHeight="1">
      <c r="A49" s="7"/>
      <c r="B49" s="108" t="s">
        <v>652</v>
      </c>
      <c r="C49" s="56" t="s">
        <v>21</v>
      </c>
      <c r="D49" s="93">
        <v>25</v>
      </c>
      <c r="E49" s="48"/>
      <c r="F49" s="322">
        <f t="shared" si="1"/>
        <v>0</v>
      </c>
    </row>
    <row r="50" spans="1:6" s="37" customFormat="1" ht="12" customHeight="1">
      <c r="A50" s="7"/>
      <c r="B50" s="108" t="s">
        <v>653</v>
      </c>
      <c r="C50" s="56" t="s">
        <v>21</v>
      </c>
      <c r="D50" s="93">
        <v>22</v>
      </c>
      <c r="E50" s="48"/>
      <c r="F50" s="322">
        <f t="shared" si="1"/>
        <v>0</v>
      </c>
    </row>
    <row r="51" spans="1:6" s="37" customFormat="1" ht="12" customHeight="1">
      <c r="A51" s="7"/>
      <c r="B51" s="108"/>
      <c r="C51" s="56"/>
      <c r="D51" s="93"/>
      <c r="E51" s="48"/>
      <c r="F51" s="48"/>
    </row>
    <row r="52" spans="1:6" s="37" customFormat="1" ht="12" customHeight="1">
      <c r="A52" s="7" t="s">
        <v>635</v>
      </c>
      <c r="B52" s="1" t="s">
        <v>632</v>
      </c>
      <c r="C52" s="56"/>
      <c r="D52" s="93"/>
      <c r="E52" s="48"/>
      <c r="F52" s="48"/>
    </row>
    <row r="53" spans="1:6" s="37" customFormat="1" ht="12" customHeight="1">
      <c r="A53" s="7"/>
      <c r="B53" s="108" t="s">
        <v>633</v>
      </c>
      <c r="C53" s="56" t="s">
        <v>20</v>
      </c>
      <c r="D53" s="93">
        <v>213</v>
      </c>
      <c r="E53" s="48"/>
      <c r="F53" s="322">
        <f>SUM(D53*E53)</f>
        <v>0</v>
      </c>
    </row>
    <row r="54" spans="1:6" s="37" customFormat="1" ht="12" customHeight="1">
      <c r="A54" s="7"/>
      <c r="B54" s="108" t="s">
        <v>634</v>
      </c>
      <c r="C54" s="56" t="s">
        <v>20</v>
      </c>
      <c r="D54" s="93">
        <v>213</v>
      </c>
      <c r="E54" s="48"/>
      <c r="F54" s="322">
        <f>SUM(D54*E54)</f>
        <v>0</v>
      </c>
    </row>
    <row r="55" spans="1:6" s="37" customFormat="1" ht="12" customHeight="1">
      <c r="A55" s="7"/>
      <c r="B55" s="108" t="s">
        <v>716</v>
      </c>
      <c r="C55" s="56" t="s">
        <v>20</v>
      </c>
      <c r="D55" s="93">
        <v>213</v>
      </c>
      <c r="E55" s="48"/>
      <c r="F55" s="322">
        <f>SUM(D55*E55)</f>
        <v>0</v>
      </c>
    </row>
    <row r="56" spans="1:6" s="37" customFormat="1" ht="12" customHeight="1">
      <c r="A56" s="7"/>
      <c r="B56" s="108"/>
      <c r="C56" s="56"/>
      <c r="D56" s="93"/>
      <c r="E56" s="48"/>
      <c r="F56" s="48"/>
    </row>
    <row r="57" spans="1:6" s="37" customFormat="1" ht="12" customHeight="1">
      <c r="A57" s="7" t="s">
        <v>635</v>
      </c>
      <c r="B57" s="1" t="s">
        <v>669</v>
      </c>
      <c r="C57" s="56"/>
      <c r="D57" s="93"/>
      <c r="E57" s="48"/>
      <c r="F57" s="48"/>
    </row>
    <row r="58" spans="1:6" s="37" customFormat="1" ht="12" customHeight="1">
      <c r="A58" s="7"/>
      <c r="B58" s="1" t="s">
        <v>717</v>
      </c>
      <c r="C58" s="56"/>
      <c r="D58" s="93"/>
      <c r="E58" s="48"/>
      <c r="F58" s="48"/>
    </row>
    <row r="59" spans="1:6" s="37" customFormat="1" ht="12" customHeight="1">
      <c r="A59" s="172"/>
      <c r="B59" s="173" t="s">
        <v>697</v>
      </c>
      <c r="C59" s="170" t="s">
        <v>21</v>
      </c>
      <c r="D59" s="174">
        <v>15</v>
      </c>
      <c r="F59" s="322">
        <f aca="true" t="shared" si="2" ref="F59:F68">SUM(D59*E59)</f>
        <v>0</v>
      </c>
    </row>
    <row r="60" spans="1:6" s="37" customFormat="1" ht="12" customHeight="1">
      <c r="A60" s="172"/>
      <c r="B60" s="173" t="s">
        <v>698</v>
      </c>
      <c r="C60" s="170" t="s">
        <v>21</v>
      </c>
      <c r="D60" s="174">
        <v>115</v>
      </c>
      <c r="F60" s="322">
        <f t="shared" si="2"/>
        <v>0</v>
      </c>
    </row>
    <row r="61" spans="1:6" s="37" customFormat="1" ht="12" customHeight="1">
      <c r="A61" s="172"/>
      <c r="B61" s="173" t="s">
        <v>699</v>
      </c>
      <c r="C61" s="170" t="s">
        <v>21</v>
      </c>
      <c r="D61" s="174">
        <v>25</v>
      </c>
      <c r="F61" s="322">
        <f t="shared" si="2"/>
        <v>0</v>
      </c>
    </row>
    <row r="62" spans="1:6" s="37" customFormat="1" ht="12" customHeight="1">
      <c r="A62" s="7"/>
      <c r="B62" s="108" t="s">
        <v>713</v>
      </c>
      <c r="C62" s="56" t="s">
        <v>20</v>
      </c>
      <c r="D62" s="93">
        <v>40</v>
      </c>
      <c r="E62" s="48"/>
      <c r="F62" s="322">
        <f t="shared" si="2"/>
        <v>0</v>
      </c>
    </row>
    <row r="63" spans="1:6" s="37" customFormat="1" ht="12" customHeight="1">
      <c r="A63" s="7"/>
      <c r="B63" s="108" t="s">
        <v>711</v>
      </c>
      <c r="C63" s="56" t="s">
        <v>20</v>
      </c>
      <c r="D63" s="93">
        <v>40</v>
      </c>
      <c r="E63" s="48"/>
      <c r="F63" s="322">
        <f t="shared" si="2"/>
        <v>0</v>
      </c>
    </row>
    <row r="64" spans="1:6" s="37" customFormat="1" ht="12" customHeight="1">
      <c r="A64" s="7"/>
      <c r="B64" s="108" t="s">
        <v>670</v>
      </c>
      <c r="C64" s="56" t="s">
        <v>20</v>
      </c>
      <c r="D64" s="93">
        <v>15</v>
      </c>
      <c r="E64" s="48"/>
      <c r="F64" s="322">
        <f t="shared" si="2"/>
        <v>0</v>
      </c>
    </row>
    <row r="65" spans="1:6" s="37" customFormat="1" ht="12" customHeight="1">
      <c r="A65" s="7"/>
      <c r="B65" s="173" t="s">
        <v>700</v>
      </c>
      <c r="C65" s="56" t="s">
        <v>20</v>
      </c>
      <c r="D65" s="174">
        <v>15</v>
      </c>
      <c r="E65" s="48"/>
      <c r="F65" s="322">
        <f t="shared" si="2"/>
        <v>0</v>
      </c>
    </row>
    <row r="66" spans="1:6" s="37" customFormat="1" ht="12" customHeight="1">
      <c r="A66" s="7"/>
      <c r="B66" s="108" t="s">
        <v>714</v>
      </c>
      <c r="C66" s="56" t="s">
        <v>20</v>
      </c>
      <c r="D66" s="93">
        <v>15</v>
      </c>
      <c r="E66" s="48"/>
      <c r="F66" s="322">
        <f t="shared" si="2"/>
        <v>0</v>
      </c>
    </row>
    <row r="67" spans="1:6" s="37" customFormat="1" ht="12" customHeight="1">
      <c r="A67" s="7"/>
      <c r="B67" s="108" t="s">
        <v>715</v>
      </c>
      <c r="C67" s="56" t="s">
        <v>21</v>
      </c>
      <c r="D67" s="93">
        <v>10</v>
      </c>
      <c r="E67" s="48"/>
      <c r="F67" s="322">
        <f t="shared" si="2"/>
        <v>0</v>
      </c>
    </row>
    <row r="68" spans="1:6" s="37" customFormat="1" ht="12" customHeight="1">
      <c r="A68" s="7"/>
      <c r="B68" s="108" t="s">
        <v>785</v>
      </c>
      <c r="C68" s="56" t="s">
        <v>729</v>
      </c>
      <c r="D68" s="102">
        <v>5</v>
      </c>
      <c r="F68" s="322">
        <f t="shared" si="2"/>
        <v>0</v>
      </c>
    </row>
    <row r="69" spans="1:6" s="37" customFormat="1" ht="12" customHeight="1">
      <c r="A69" s="168"/>
      <c r="B69" s="169" t="s">
        <v>701</v>
      </c>
      <c r="C69" s="176"/>
      <c r="D69" s="174"/>
      <c r="E69" s="171"/>
      <c r="F69" s="171"/>
    </row>
    <row r="70" spans="1:6" s="37" customFormat="1" ht="12" customHeight="1">
      <c r="A70" s="172"/>
      <c r="B70" s="173" t="s">
        <v>702</v>
      </c>
      <c r="C70" s="170" t="s">
        <v>237</v>
      </c>
      <c r="D70" s="174">
        <v>50</v>
      </c>
      <c r="F70" s="322">
        <f aca="true" t="shared" si="3" ref="F70:F79">SUM(D70*E70)</f>
        <v>0</v>
      </c>
    </row>
    <row r="71" spans="1:6" s="37" customFormat="1" ht="12" customHeight="1">
      <c r="A71" s="172"/>
      <c r="B71" s="173" t="s">
        <v>703</v>
      </c>
      <c r="C71" s="170" t="s">
        <v>237</v>
      </c>
      <c r="D71" s="174">
        <v>16</v>
      </c>
      <c r="F71" s="322">
        <f t="shared" si="3"/>
        <v>0</v>
      </c>
    </row>
    <row r="72" spans="1:6" s="37" customFormat="1" ht="12" customHeight="1">
      <c r="A72" s="172"/>
      <c r="B72" s="173" t="s">
        <v>704</v>
      </c>
      <c r="C72" s="170" t="s">
        <v>237</v>
      </c>
      <c r="D72" s="174">
        <v>40</v>
      </c>
      <c r="F72" s="322">
        <f t="shared" si="3"/>
        <v>0</v>
      </c>
    </row>
    <row r="73" spans="1:6" s="37" customFormat="1" ht="12" customHeight="1">
      <c r="A73" s="172"/>
      <c r="B73" s="173" t="s">
        <v>705</v>
      </c>
      <c r="C73" s="170" t="s">
        <v>237</v>
      </c>
      <c r="D73" s="174">
        <v>90</v>
      </c>
      <c r="F73" s="322">
        <f t="shared" si="3"/>
        <v>0</v>
      </c>
    </row>
    <row r="74" spans="1:6" s="37" customFormat="1" ht="12" customHeight="1">
      <c r="A74" s="172"/>
      <c r="B74" s="173" t="s">
        <v>706</v>
      </c>
      <c r="C74" s="170" t="s">
        <v>237</v>
      </c>
      <c r="D74" s="174">
        <v>14</v>
      </c>
      <c r="F74" s="322">
        <f t="shared" si="3"/>
        <v>0</v>
      </c>
    </row>
    <row r="75" spans="1:6" s="37" customFormat="1" ht="12" customHeight="1">
      <c r="A75" s="172"/>
      <c r="B75" s="173" t="s">
        <v>707</v>
      </c>
      <c r="C75" s="170" t="s">
        <v>237</v>
      </c>
      <c r="D75" s="174">
        <v>80</v>
      </c>
      <c r="F75" s="322">
        <f t="shared" si="3"/>
        <v>0</v>
      </c>
    </row>
    <row r="76" spans="1:6" s="37" customFormat="1" ht="12" customHeight="1">
      <c r="A76" s="172"/>
      <c r="B76" s="173" t="s">
        <v>708</v>
      </c>
      <c r="C76" s="170" t="s">
        <v>237</v>
      </c>
      <c r="D76" s="174">
        <v>60</v>
      </c>
      <c r="F76" s="322">
        <f t="shared" si="3"/>
        <v>0</v>
      </c>
    </row>
    <row r="77" spans="1:6" s="37" customFormat="1" ht="12" customHeight="1">
      <c r="A77" s="172"/>
      <c r="B77" s="173" t="s">
        <v>709</v>
      </c>
      <c r="C77" s="170" t="s">
        <v>237</v>
      </c>
      <c r="D77" s="174">
        <v>70</v>
      </c>
      <c r="F77" s="322">
        <f t="shared" si="3"/>
        <v>0</v>
      </c>
    </row>
    <row r="78" spans="1:6" s="37" customFormat="1" ht="12" customHeight="1">
      <c r="A78" s="172"/>
      <c r="B78" s="173" t="s">
        <v>710</v>
      </c>
      <c r="C78" s="170" t="s">
        <v>237</v>
      </c>
      <c r="D78" s="174">
        <v>150</v>
      </c>
      <c r="F78" s="322">
        <f t="shared" si="3"/>
        <v>0</v>
      </c>
    </row>
    <row r="79" spans="1:6" s="37" customFormat="1" ht="12" customHeight="1">
      <c r="A79" s="172"/>
      <c r="B79" s="175" t="s">
        <v>712</v>
      </c>
      <c r="C79" s="170" t="s">
        <v>4</v>
      </c>
      <c r="D79" s="174">
        <v>1</v>
      </c>
      <c r="F79" s="322">
        <f t="shared" si="3"/>
        <v>0</v>
      </c>
    </row>
    <row r="80" spans="1:6" s="37" customFormat="1" ht="12" customHeight="1">
      <c r="A80" s="8"/>
      <c r="B80" s="108"/>
      <c r="C80" s="56"/>
      <c r="D80" s="93"/>
      <c r="E80" s="48"/>
      <c r="F80" s="48"/>
    </row>
    <row r="81" spans="1:6" ht="12.75">
      <c r="A81" s="8"/>
      <c r="B81" s="11" t="s">
        <v>541</v>
      </c>
      <c r="C81" s="106"/>
      <c r="D81" s="94"/>
      <c r="E81" s="25"/>
      <c r="F81" s="323">
        <f>SUM(F24:F80)</f>
        <v>0</v>
      </c>
    </row>
    <row r="82" spans="1:6" ht="12.75">
      <c r="A82" s="8"/>
      <c r="B82" s="5"/>
      <c r="C82" s="9"/>
      <c r="D82" s="93"/>
      <c r="E82" s="152"/>
      <c r="F82" s="48"/>
    </row>
    <row r="83" spans="1:6" ht="15">
      <c r="A83" s="84" t="s">
        <v>593</v>
      </c>
      <c r="B83" s="85" t="s">
        <v>594</v>
      </c>
      <c r="C83" s="179"/>
      <c r="D83" s="92"/>
      <c r="E83" s="61"/>
      <c r="F83" s="61"/>
    </row>
    <row r="84" spans="1:6" ht="12.75">
      <c r="A84" s="7" t="s">
        <v>595</v>
      </c>
      <c r="B84" s="1" t="s">
        <v>779</v>
      </c>
      <c r="C84" s="56"/>
      <c r="D84" s="93"/>
      <c r="E84" s="48"/>
      <c r="F84" s="48"/>
    </row>
    <row r="85" spans="1:6" ht="12.75">
      <c r="A85" s="7"/>
      <c r="B85" s="108" t="s">
        <v>781</v>
      </c>
      <c r="C85" s="56" t="s">
        <v>21</v>
      </c>
      <c r="D85" s="93">
        <v>1</v>
      </c>
      <c r="E85" s="48"/>
      <c r="F85" s="322">
        <f aca="true" t="shared" si="4" ref="F85:F90">SUM(D85*E85)</f>
        <v>0</v>
      </c>
    </row>
    <row r="86" spans="1:6" ht="12.75">
      <c r="A86" s="7"/>
      <c r="B86" s="108" t="s">
        <v>782</v>
      </c>
      <c r="C86" s="56" t="s">
        <v>4</v>
      </c>
      <c r="D86" s="93">
        <v>1</v>
      </c>
      <c r="E86" s="48"/>
      <c r="F86" s="322">
        <f t="shared" si="4"/>
        <v>0</v>
      </c>
    </row>
    <row r="87" spans="1:6" ht="12.75">
      <c r="A87" s="7"/>
      <c r="B87" s="108" t="s">
        <v>783</v>
      </c>
      <c r="C87" s="56" t="s">
        <v>4</v>
      </c>
      <c r="D87" s="93">
        <v>2</v>
      </c>
      <c r="E87" s="48"/>
      <c r="F87" s="322">
        <f t="shared" si="4"/>
        <v>0</v>
      </c>
    </row>
    <row r="88" spans="1:6" ht="12.75">
      <c r="A88" s="7"/>
      <c r="B88" s="108" t="s">
        <v>784</v>
      </c>
      <c r="C88" s="56" t="s">
        <v>4</v>
      </c>
      <c r="D88" s="93">
        <v>2</v>
      </c>
      <c r="E88" s="48"/>
      <c r="F88" s="322">
        <f t="shared" si="4"/>
        <v>0</v>
      </c>
    </row>
    <row r="89" spans="1:6" ht="12.75">
      <c r="A89" s="7"/>
      <c r="B89" s="108" t="s">
        <v>920</v>
      </c>
      <c r="C89" s="56" t="s">
        <v>21</v>
      </c>
      <c r="D89" s="93">
        <v>25</v>
      </c>
      <c r="E89" s="48"/>
      <c r="F89" s="322">
        <f t="shared" si="4"/>
        <v>0</v>
      </c>
    </row>
    <row r="90" spans="1:6" ht="12.75">
      <c r="A90" s="7"/>
      <c r="B90" s="108" t="s">
        <v>921</v>
      </c>
      <c r="C90" s="56" t="s">
        <v>21</v>
      </c>
      <c r="D90" s="93">
        <v>85</v>
      </c>
      <c r="E90" s="48"/>
      <c r="F90" s="322">
        <f t="shared" si="4"/>
        <v>0</v>
      </c>
    </row>
    <row r="91" spans="1:6" ht="12.75">
      <c r="A91" s="7"/>
      <c r="B91" s="1"/>
      <c r="C91" s="56"/>
      <c r="D91" s="93"/>
      <c r="E91" s="48"/>
      <c r="F91" s="48"/>
    </row>
    <row r="92" spans="1:6" ht="12.75">
      <c r="A92" s="7" t="s">
        <v>596</v>
      </c>
      <c r="B92" s="5" t="s">
        <v>651</v>
      </c>
      <c r="C92" s="20"/>
      <c r="D92" s="20"/>
      <c r="E92" s="152"/>
      <c r="F92" s="48"/>
    </row>
    <row r="93" spans="1:6" ht="12.75">
      <c r="A93" s="7"/>
      <c r="B93" s="12" t="s">
        <v>651</v>
      </c>
      <c r="C93" s="56" t="s">
        <v>6</v>
      </c>
      <c r="D93" s="93">
        <v>200</v>
      </c>
      <c r="E93" s="152"/>
      <c r="F93" s="322">
        <f>SUM(D93*E93)</f>
        <v>0</v>
      </c>
    </row>
    <row r="94" spans="1:6" ht="12.75">
      <c r="A94" s="7"/>
      <c r="B94" s="5"/>
      <c r="C94" s="9"/>
      <c r="D94" s="93"/>
      <c r="E94" s="152"/>
      <c r="F94" s="48"/>
    </row>
    <row r="95" spans="1:6" ht="12.75">
      <c r="A95" s="8"/>
      <c r="B95" s="11" t="s">
        <v>597</v>
      </c>
      <c r="C95" s="106"/>
      <c r="D95" s="94"/>
      <c r="E95" s="25"/>
      <c r="F95" s="323">
        <f>SUM(F85:F94)</f>
        <v>0</v>
      </c>
    </row>
    <row r="96" spans="1:2" ht="12.75">
      <c r="A96" s="20"/>
      <c r="B96" s="10"/>
    </row>
    <row r="97" spans="1:6" ht="15">
      <c r="A97" s="84" t="s">
        <v>546</v>
      </c>
      <c r="B97" s="85" t="s">
        <v>547</v>
      </c>
      <c r="C97" s="179"/>
      <c r="D97" s="92"/>
      <c r="E97" s="61"/>
      <c r="F97" s="61"/>
    </row>
    <row r="98" spans="1:6" ht="15">
      <c r="A98" s="7" t="s">
        <v>548</v>
      </c>
      <c r="B98" s="5" t="s">
        <v>536</v>
      </c>
      <c r="C98" s="56"/>
      <c r="D98" s="93"/>
      <c r="E98" s="167"/>
      <c r="F98" s="167"/>
    </row>
    <row r="99" spans="1:6" ht="15">
      <c r="A99" s="7"/>
      <c r="B99" s="12" t="s">
        <v>680</v>
      </c>
      <c r="C99" s="56" t="s">
        <v>681</v>
      </c>
      <c r="D99" s="102">
        <v>2420</v>
      </c>
      <c r="E99" s="167"/>
      <c r="F99" s="322">
        <f>SUM(D99*E99)</f>
        <v>0</v>
      </c>
    </row>
    <row r="100" spans="1:6" ht="15">
      <c r="A100" s="7"/>
      <c r="B100" s="12" t="s">
        <v>718</v>
      </c>
      <c r="C100" s="56" t="s">
        <v>21</v>
      </c>
      <c r="D100" s="102">
        <v>670</v>
      </c>
      <c r="E100" s="167"/>
      <c r="F100" s="322">
        <f>SUM(D100*E100)</f>
        <v>0</v>
      </c>
    </row>
    <row r="101" spans="1:6" ht="15">
      <c r="A101" s="164"/>
      <c r="B101" s="165"/>
      <c r="C101" s="180"/>
      <c r="D101" s="166"/>
      <c r="E101" s="167"/>
      <c r="F101" s="167"/>
    </row>
    <row r="102" spans="1:6" ht="12.75">
      <c r="A102" s="7" t="s">
        <v>549</v>
      </c>
      <c r="B102" s="1" t="s">
        <v>696</v>
      </c>
      <c r="C102" s="56" t="s">
        <v>61</v>
      </c>
      <c r="D102" s="102" t="s">
        <v>61</v>
      </c>
      <c r="E102" s="48"/>
      <c r="F102" s="48"/>
    </row>
    <row r="103" spans="1:6" ht="12.75">
      <c r="A103" s="7"/>
      <c r="B103" s="12" t="s">
        <v>719</v>
      </c>
      <c r="C103" s="56" t="s">
        <v>681</v>
      </c>
      <c r="D103" s="102">
        <v>2420</v>
      </c>
      <c r="E103" s="48"/>
      <c r="F103" s="322">
        <f>SUM(D103*E103)</f>
        <v>0</v>
      </c>
    </row>
    <row r="104" spans="1:6" ht="12.75">
      <c r="A104" s="7"/>
      <c r="B104" s="12"/>
      <c r="C104" s="56"/>
      <c r="D104" s="93"/>
      <c r="E104" s="48"/>
      <c r="F104" s="48"/>
    </row>
    <row r="105" spans="1:6" ht="12.75">
      <c r="A105" s="7" t="s">
        <v>695</v>
      </c>
      <c r="B105" s="5" t="s">
        <v>577</v>
      </c>
      <c r="C105" s="56"/>
      <c r="D105" s="93"/>
      <c r="E105" s="48"/>
      <c r="F105" s="48"/>
    </row>
    <row r="106" spans="1:6" ht="12.75">
      <c r="A106" s="7"/>
      <c r="B106" s="12" t="s">
        <v>550</v>
      </c>
      <c r="C106" s="56" t="s">
        <v>681</v>
      </c>
      <c r="D106" s="93">
        <v>3200</v>
      </c>
      <c r="E106" s="48"/>
      <c r="F106" s="322">
        <f>SUM(D106*E106)</f>
        <v>0</v>
      </c>
    </row>
    <row r="107" spans="1:6" ht="12.75">
      <c r="A107" s="7"/>
      <c r="B107" s="12"/>
      <c r="C107" s="56"/>
      <c r="D107" s="93"/>
      <c r="E107" s="48"/>
      <c r="F107" s="48"/>
    </row>
    <row r="108" spans="1:6" ht="12.75">
      <c r="A108" s="7" t="s">
        <v>695</v>
      </c>
      <c r="B108" s="5" t="s">
        <v>723</v>
      </c>
      <c r="C108" s="56"/>
      <c r="D108" s="93"/>
      <c r="E108" s="48"/>
      <c r="F108" s="48"/>
    </row>
    <row r="109" spans="1:6" ht="12.75">
      <c r="A109" s="7"/>
      <c r="B109" s="12" t="s">
        <v>724</v>
      </c>
      <c r="C109" s="56" t="s">
        <v>725</v>
      </c>
      <c r="D109" s="93">
        <v>50</v>
      </c>
      <c r="E109" s="48"/>
      <c r="F109" s="322">
        <f>SUM(D109*E109)</f>
        <v>0</v>
      </c>
    </row>
    <row r="110" spans="1:6" ht="12.75">
      <c r="A110" s="7"/>
      <c r="B110" s="12" t="s">
        <v>726</v>
      </c>
      <c r="C110" s="56" t="s">
        <v>729</v>
      </c>
      <c r="D110" s="93">
        <v>25</v>
      </c>
      <c r="E110" s="48"/>
      <c r="F110" s="322">
        <f>SUM(D110*E110)</f>
        <v>0</v>
      </c>
    </row>
    <row r="111" spans="1:6" ht="12.75">
      <c r="A111" s="7"/>
      <c r="B111" s="12" t="s">
        <v>727</v>
      </c>
      <c r="C111" s="56" t="s">
        <v>725</v>
      </c>
      <c r="D111" s="93">
        <v>285</v>
      </c>
      <c r="E111" s="48"/>
      <c r="F111" s="322">
        <f>SUM(D111*E111)</f>
        <v>0</v>
      </c>
    </row>
    <row r="112" spans="1:6" ht="12.75">
      <c r="A112" s="7"/>
      <c r="B112" s="12" t="s">
        <v>728</v>
      </c>
      <c r="C112" s="56" t="s">
        <v>729</v>
      </c>
      <c r="D112" s="93">
        <v>140</v>
      </c>
      <c r="E112" s="48"/>
      <c r="F112" s="322">
        <f>SUM(D112*E112)</f>
        <v>0</v>
      </c>
    </row>
    <row r="113" spans="1:6" ht="12.75">
      <c r="A113" s="7" t="s">
        <v>551</v>
      </c>
      <c r="B113" s="5" t="s">
        <v>552</v>
      </c>
      <c r="C113" s="178"/>
      <c r="D113" s="93"/>
      <c r="E113" s="48"/>
      <c r="F113" s="48"/>
    </row>
    <row r="114" spans="1:6" ht="12.75">
      <c r="A114" s="7"/>
      <c r="B114" s="12" t="s">
        <v>553</v>
      </c>
      <c r="C114" s="56" t="s">
        <v>681</v>
      </c>
      <c r="D114" s="93">
        <v>3230</v>
      </c>
      <c r="E114" s="48"/>
      <c r="F114" s="322">
        <f>SUM(D114*E114)</f>
        <v>0</v>
      </c>
    </row>
    <row r="115" spans="1:6" ht="12.75">
      <c r="A115" s="7"/>
      <c r="B115" s="12" t="s">
        <v>578</v>
      </c>
      <c r="C115" s="56" t="s">
        <v>681</v>
      </c>
      <c r="D115" s="93">
        <v>350</v>
      </c>
      <c r="E115" s="48"/>
      <c r="F115" s="322">
        <f>SUM(D115*E115)</f>
        <v>0</v>
      </c>
    </row>
    <row r="116" spans="1:6" ht="12.75">
      <c r="A116" s="7"/>
      <c r="B116" s="12"/>
      <c r="C116" s="56"/>
      <c r="D116" s="93"/>
      <c r="E116" s="48"/>
      <c r="F116" s="48"/>
    </row>
    <row r="117" spans="1:6" ht="12.75">
      <c r="A117" s="7" t="s">
        <v>657</v>
      </c>
      <c r="B117" s="5" t="s">
        <v>658</v>
      </c>
      <c r="C117" s="56" t="s">
        <v>681</v>
      </c>
      <c r="D117" s="93">
        <v>235</v>
      </c>
      <c r="E117" s="48"/>
      <c r="F117" s="322">
        <f>SUM(D117*E117)</f>
        <v>0</v>
      </c>
    </row>
    <row r="118" spans="1:6" ht="12.75">
      <c r="A118" s="7"/>
      <c r="B118" s="12"/>
      <c r="C118" s="56"/>
      <c r="D118" s="93"/>
      <c r="E118" s="48"/>
      <c r="F118" s="48"/>
    </row>
    <row r="119" spans="1:6" ht="12.75">
      <c r="A119" s="7"/>
      <c r="B119" s="11" t="s">
        <v>562</v>
      </c>
      <c r="C119" s="106"/>
      <c r="D119" s="94"/>
      <c r="E119" s="25"/>
      <c r="F119" s="323">
        <f>SUM(F99:F118)</f>
        <v>0</v>
      </c>
    </row>
    <row r="120" spans="1:2" ht="12.75">
      <c r="A120" s="20"/>
      <c r="B120" s="50"/>
    </row>
    <row r="121" spans="1:6" ht="15">
      <c r="A121" s="84" t="s">
        <v>554</v>
      </c>
      <c r="B121" s="85" t="s">
        <v>555</v>
      </c>
      <c r="C121" s="179"/>
      <c r="D121" s="92"/>
      <c r="E121" s="61"/>
      <c r="F121" s="61"/>
    </row>
    <row r="122" spans="1:6" ht="12.75">
      <c r="A122" s="7" t="s">
        <v>598</v>
      </c>
      <c r="B122" s="1" t="s">
        <v>556</v>
      </c>
      <c r="D122" s="102" t="s">
        <v>61</v>
      </c>
      <c r="E122" s="48"/>
      <c r="F122" s="110" t="s">
        <v>61</v>
      </c>
    </row>
    <row r="123" spans="1:6" ht="12.75">
      <c r="A123" s="20"/>
      <c r="B123" s="108" t="s">
        <v>730</v>
      </c>
      <c r="C123" s="56" t="s">
        <v>20</v>
      </c>
      <c r="D123" s="153" t="s">
        <v>655</v>
      </c>
      <c r="E123" s="21"/>
      <c r="F123" s="322">
        <f>SUM(D123*E123)</f>
        <v>0</v>
      </c>
    </row>
    <row r="124" spans="1:6" ht="12.75">
      <c r="A124" s="7" t="s">
        <v>61</v>
      </c>
      <c r="B124" s="108" t="s">
        <v>731</v>
      </c>
      <c r="C124" s="56" t="s">
        <v>681</v>
      </c>
      <c r="D124" s="102">
        <v>235</v>
      </c>
      <c r="E124" s="48"/>
      <c r="F124" s="322">
        <f>SUM(D124*E124)</f>
        <v>0</v>
      </c>
    </row>
    <row r="125" spans="1:6" ht="12.75">
      <c r="A125" s="7"/>
      <c r="B125" s="108"/>
      <c r="C125" s="56"/>
      <c r="D125" s="102"/>
      <c r="E125" s="48"/>
      <c r="F125" s="48"/>
    </row>
    <row r="126" spans="1:6" ht="12.75">
      <c r="A126" s="8"/>
      <c r="B126" s="11" t="s">
        <v>557</v>
      </c>
      <c r="C126" s="106"/>
      <c r="D126" s="94"/>
      <c r="E126" s="25"/>
      <c r="F126" s="62">
        <f>SUM(F123:F125)</f>
        <v>0</v>
      </c>
    </row>
    <row r="127" spans="1:6" ht="12.75">
      <c r="A127" s="8"/>
      <c r="B127" s="5"/>
      <c r="C127" s="9"/>
      <c r="D127" s="93"/>
      <c r="E127" s="152"/>
      <c r="F127" s="48"/>
    </row>
    <row r="128" spans="1:6" ht="15">
      <c r="A128" s="84" t="s">
        <v>561</v>
      </c>
      <c r="B128" s="85" t="s">
        <v>558</v>
      </c>
      <c r="C128" s="179"/>
      <c r="D128" s="92"/>
      <c r="E128" s="61"/>
      <c r="F128" s="61"/>
    </row>
    <row r="129" spans="1:6" ht="12.75">
      <c r="A129" s="7" t="s">
        <v>559</v>
      </c>
      <c r="B129" s="1" t="s">
        <v>560</v>
      </c>
      <c r="D129" s="102" t="s">
        <v>61</v>
      </c>
      <c r="E129" s="48"/>
      <c r="F129" s="110" t="s">
        <v>61</v>
      </c>
    </row>
    <row r="130" spans="1:6" ht="12.75">
      <c r="A130" s="20"/>
      <c r="B130" s="108" t="s">
        <v>560</v>
      </c>
      <c r="C130" s="56" t="s">
        <v>20</v>
      </c>
      <c r="D130" s="153" t="s">
        <v>656</v>
      </c>
      <c r="E130" s="21"/>
      <c r="F130" s="322">
        <f>SUM(D130*E130)</f>
        <v>0</v>
      </c>
    </row>
    <row r="131" spans="1:6" ht="12.75">
      <c r="A131" s="20"/>
      <c r="B131" s="108"/>
      <c r="C131" s="56"/>
      <c r="D131" s="153"/>
      <c r="E131" s="21"/>
      <c r="F131" s="21"/>
    </row>
    <row r="132" spans="1:6" ht="12.75">
      <c r="A132" s="7" t="s">
        <v>732</v>
      </c>
      <c r="B132" s="1" t="s">
        <v>734</v>
      </c>
      <c r="C132" s="178"/>
      <c r="D132" s="20"/>
      <c r="E132" s="48"/>
      <c r="F132" s="48"/>
    </row>
    <row r="133" spans="1:6" ht="12.75">
      <c r="A133" s="7"/>
      <c r="B133" s="108" t="s">
        <v>734</v>
      </c>
      <c r="C133" s="56" t="s">
        <v>681</v>
      </c>
      <c r="D133" s="102">
        <v>25</v>
      </c>
      <c r="E133" s="48"/>
      <c r="F133" s="322">
        <f>SUM(D133*E133)</f>
        <v>0</v>
      </c>
    </row>
    <row r="134" spans="1:6" ht="12.75">
      <c r="A134" s="7"/>
      <c r="B134" s="108" t="s">
        <v>735</v>
      </c>
      <c r="C134" s="56" t="s">
        <v>21</v>
      </c>
      <c r="D134" s="102">
        <v>21</v>
      </c>
      <c r="E134" s="48"/>
      <c r="F134" s="322">
        <f>SUM(D134*E134)</f>
        <v>0</v>
      </c>
    </row>
    <row r="135" spans="1:6" ht="12.75">
      <c r="A135" s="7"/>
      <c r="B135" s="1"/>
      <c r="C135" s="56"/>
      <c r="D135" s="102"/>
      <c r="E135" s="48"/>
      <c r="F135" s="48"/>
    </row>
    <row r="136" spans="1:6" ht="12.75">
      <c r="A136" s="7" t="s">
        <v>733</v>
      </c>
      <c r="B136" s="5" t="s">
        <v>579</v>
      </c>
      <c r="C136" s="56" t="s">
        <v>21</v>
      </c>
      <c r="D136" s="93">
        <v>60</v>
      </c>
      <c r="E136" s="152"/>
      <c r="F136" s="322">
        <f>SUM(D136*E136)</f>
        <v>0</v>
      </c>
    </row>
    <row r="137" spans="1:6" ht="12.75">
      <c r="A137" s="7"/>
      <c r="B137" s="5"/>
      <c r="C137" s="56"/>
      <c r="D137" s="93"/>
      <c r="E137" s="152"/>
      <c r="F137" s="48"/>
    </row>
    <row r="138" spans="1:6" ht="12.75">
      <c r="A138" s="8"/>
      <c r="B138" s="5"/>
      <c r="C138" s="9"/>
      <c r="D138" s="93"/>
      <c r="E138" s="152"/>
      <c r="F138" s="48"/>
    </row>
    <row r="139" spans="1:6" ht="12.75">
      <c r="A139" s="8"/>
      <c r="B139" s="11" t="s">
        <v>563</v>
      </c>
      <c r="C139" s="106"/>
      <c r="D139" s="94"/>
      <c r="E139" s="25"/>
      <c r="F139" s="323">
        <f>SUM(F130:F138)</f>
        <v>0</v>
      </c>
    </row>
    <row r="140" spans="1:6" ht="12.75">
      <c r="A140" s="8"/>
      <c r="B140" s="5"/>
      <c r="C140" s="9"/>
      <c r="D140" s="93"/>
      <c r="E140" s="152"/>
      <c r="F140" s="48"/>
    </row>
    <row r="141" spans="1:6" ht="15">
      <c r="A141" s="84" t="s">
        <v>564</v>
      </c>
      <c r="B141" s="85" t="s">
        <v>565</v>
      </c>
      <c r="C141" s="179"/>
      <c r="D141" s="92"/>
      <c r="E141" s="61"/>
      <c r="F141" s="61"/>
    </row>
    <row r="142" spans="1:6" ht="12.75">
      <c r="A142" s="7" t="s">
        <v>566</v>
      </c>
      <c r="B142" s="1" t="s">
        <v>659</v>
      </c>
      <c r="D142" s="102" t="s">
        <v>61</v>
      </c>
      <c r="E142" s="48"/>
      <c r="F142" s="110" t="s">
        <v>61</v>
      </c>
    </row>
    <row r="143" spans="1:6" ht="12.75">
      <c r="A143" s="20"/>
      <c r="B143" s="108" t="s">
        <v>572</v>
      </c>
      <c r="C143" s="56" t="s">
        <v>6</v>
      </c>
      <c r="D143" s="153" t="s">
        <v>23</v>
      </c>
      <c r="E143" s="21"/>
      <c r="F143" s="322">
        <f aca="true" t="shared" si="5" ref="F143:F182">SUM(D143*E143)</f>
        <v>0</v>
      </c>
    </row>
    <row r="144" spans="1:6" ht="12.75">
      <c r="A144" s="20"/>
      <c r="B144" s="108" t="s">
        <v>573</v>
      </c>
      <c r="C144" s="56" t="s">
        <v>6</v>
      </c>
      <c r="D144" s="153" t="s">
        <v>23</v>
      </c>
      <c r="E144" s="21"/>
      <c r="F144" s="322">
        <f t="shared" si="5"/>
        <v>0</v>
      </c>
    </row>
    <row r="145" spans="1:6" ht="12.75">
      <c r="A145" s="20"/>
      <c r="B145" s="108" t="s">
        <v>736</v>
      </c>
      <c r="C145" s="56" t="s">
        <v>6</v>
      </c>
      <c r="D145" s="153" t="s">
        <v>23</v>
      </c>
      <c r="E145" s="21"/>
      <c r="F145" s="322">
        <f t="shared" si="5"/>
        <v>0</v>
      </c>
    </row>
    <row r="146" spans="1:6" ht="12.75">
      <c r="A146" s="20"/>
      <c r="B146" s="108" t="s">
        <v>737</v>
      </c>
      <c r="C146" s="56" t="s">
        <v>6</v>
      </c>
      <c r="D146" s="153" t="s">
        <v>28</v>
      </c>
      <c r="E146" s="21"/>
      <c r="F146" s="322">
        <f t="shared" si="5"/>
        <v>0</v>
      </c>
    </row>
    <row r="147" spans="1:6" ht="12.75">
      <c r="A147" s="7" t="s">
        <v>61</v>
      </c>
      <c r="B147" s="108" t="s">
        <v>738</v>
      </c>
      <c r="C147" s="56" t="s">
        <v>6</v>
      </c>
      <c r="D147" s="102">
        <v>15</v>
      </c>
      <c r="E147" s="48"/>
      <c r="F147" s="322">
        <f t="shared" si="5"/>
        <v>0</v>
      </c>
    </row>
    <row r="148" spans="1:6" ht="12.75">
      <c r="A148" s="7"/>
      <c r="B148" s="108" t="s">
        <v>739</v>
      </c>
      <c r="C148" s="56" t="s">
        <v>6</v>
      </c>
      <c r="D148" s="102">
        <v>2</v>
      </c>
      <c r="E148" s="48"/>
      <c r="F148" s="322">
        <f t="shared" si="5"/>
        <v>0</v>
      </c>
    </row>
    <row r="149" spans="1:6" ht="12.75">
      <c r="A149" s="7"/>
      <c r="B149" s="108" t="s">
        <v>740</v>
      </c>
      <c r="C149" s="56" t="s">
        <v>6</v>
      </c>
      <c r="D149" s="102">
        <v>1</v>
      </c>
      <c r="E149" s="48"/>
      <c r="F149" s="322">
        <f t="shared" si="5"/>
        <v>0</v>
      </c>
    </row>
    <row r="150" spans="1:6" ht="12.75">
      <c r="A150" s="7"/>
      <c r="B150" s="108" t="s">
        <v>741</v>
      </c>
      <c r="C150" s="56" t="s">
        <v>6</v>
      </c>
      <c r="D150" s="102">
        <v>1</v>
      </c>
      <c r="E150" s="48"/>
      <c r="F150" s="322">
        <f t="shared" si="5"/>
        <v>0</v>
      </c>
    </row>
    <row r="151" spans="1:6" ht="12.75">
      <c r="A151" s="7"/>
      <c r="B151" s="108" t="s">
        <v>743</v>
      </c>
      <c r="C151" s="56" t="s">
        <v>6</v>
      </c>
      <c r="D151" s="102">
        <v>11</v>
      </c>
      <c r="E151" s="48"/>
      <c r="F151" s="322">
        <f t="shared" si="5"/>
        <v>0</v>
      </c>
    </row>
    <row r="152" spans="1:6" ht="12.75">
      <c r="A152" s="7"/>
      <c r="B152" s="108" t="s">
        <v>742</v>
      </c>
      <c r="C152" s="56" t="s">
        <v>6</v>
      </c>
      <c r="D152" s="102">
        <v>9</v>
      </c>
      <c r="E152" s="48"/>
      <c r="F152" s="322">
        <f t="shared" si="5"/>
        <v>0</v>
      </c>
    </row>
    <row r="153" spans="1:6" ht="12.75">
      <c r="A153" s="7"/>
      <c r="B153" s="108" t="s">
        <v>744</v>
      </c>
      <c r="C153" s="56" t="s">
        <v>6</v>
      </c>
      <c r="D153" s="102">
        <v>9</v>
      </c>
      <c r="E153" s="48"/>
      <c r="F153" s="322">
        <f t="shared" si="5"/>
        <v>0</v>
      </c>
    </row>
    <row r="154" spans="1:6" ht="12.75">
      <c r="A154" s="7"/>
      <c r="B154" s="108" t="s">
        <v>746</v>
      </c>
      <c r="C154" s="56" t="s">
        <v>6</v>
      </c>
      <c r="D154" s="102">
        <v>13</v>
      </c>
      <c r="E154" s="48"/>
      <c r="F154" s="322">
        <f t="shared" si="5"/>
        <v>0</v>
      </c>
    </row>
    <row r="155" spans="1:6" ht="12.75">
      <c r="A155" s="7"/>
      <c r="B155" s="108" t="s">
        <v>745</v>
      </c>
      <c r="C155" s="56" t="s">
        <v>6</v>
      </c>
      <c r="D155" s="102">
        <v>1</v>
      </c>
      <c r="E155" s="48"/>
      <c r="F155" s="322">
        <f t="shared" si="5"/>
        <v>0</v>
      </c>
    </row>
    <row r="156" spans="1:6" ht="12.75">
      <c r="A156" s="7"/>
      <c r="B156" s="108" t="s">
        <v>747</v>
      </c>
      <c r="C156" s="56" t="s">
        <v>6</v>
      </c>
      <c r="D156" s="102">
        <v>5</v>
      </c>
      <c r="E156" s="48"/>
      <c r="F156" s="322">
        <f t="shared" si="5"/>
        <v>0</v>
      </c>
    </row>
    <row r="157" spans="1:6" ht="12.75">
      <c r="A157" s="7"/>
      <c r="B157" s="108" t="s">
        <v>748</v>
      </c>
      <c r="C157" s="56" t="s">
        <v>6</v>
      </c>
      <c r="D157" s="102">
        <v>1</v>
      </c>
      <c r="E157" s="48"/>
      <c r="F157" s="322">
        <f t="shared" si="5"/>
        <v>0</v>
      </c>
    </row>
    <row r="158" spans="1:6" ht="12.75">
      <c r="A158" s="7"/>
      <c r="B158" s="108" t="s">
        <v>749</v>
      </c>
      <c r="C158" s="56" t="s">
        <v>6</v>
      </c>
      <c r="D158" s="102">
        <v>1</v>
      </c>
      <c r="E158" s="48"/>
      <c r="F158" s="322">
        <f t="shared" si="5"/>
        <v>0</v>
      </c>
    </row>
    <row r="159" spans="1:6" ht="12.75">
      <c r="A159" s="7"/>
      <c r="B159" s="108" t="s">
        <v>750</v>
      </c>
      <c r="C159" s="56" t="s">
        <v>6</v>
      </c>
      <c r="D159" s="102">
        <v>1</v>
      </c>
      <c r="E159" s="48"/>
      <c r="F159" s="322">
        <f t="shared" si="5"/>
        <v>0</v>
      </c>
    </row>
    <row r="160" spans="1:6" ht="12.75">
      <c r="A160" s="7"/>
      <c r="B160" s="108" t="s">
        <v>751</v>
      </c>
      <c r="C160" s="56" t="s">
        <v>6</v>
      </c>
      <c r="D160" s="102">
        <v>12</v>
      </c>
      <c r="E160" s="48"/>
      <c r="F160" s="322">
        <f t="shared" si="5"/>
        <v>0</v>
      </c>
    </row>
    <row r="161" spans="1:6" ht="12.75">
      <c r="A161" s="8"/>
      <c r="B161" s="108" t="s">
        <v>752</v>
      </c>
      <c r="C161" s="56" t="s">
        <v>6</v>
      </c>
      <c r="D161" s="102">
        <v>5</v>
      </c>
      <c r="E161" s="152"/>
      <c r="F161" s="322">
        <f t="shared" si="5"/>
        <v>0</v>
      </c>
    </row>
    <row r="162" spans="1:6" ht="12.75">
      <c r="A162" s="8"/>
      <c r="B162" s="108" t="s">
        <v>753</v>
      </c>
      <c r="C162" s="56" t="s">
        <v>6</v>
      </c>
      <c r="D162" s="102">
        <v>5</v>
      </c>
      <c r="E162" s="152"/>
      <c r="F162" s="322">
        <f t="shared" si="5"/>
        <v>0</v>
      </c>
    </row>
    <row r="163" spans="1:6" ht="12.75">
      <c r="A163" s="8"/>
      <c r="B163" s="108" t="s">
        <v>754</v>
      </c>
      <c r="C163" s="56" t="s">
        <v>6</v>
      </c>
      <c r="D163" s="102">
        <v>5</v>
      </c>
      <c r="E163" s="152"/>
      <c r="F163" s="322">
        <f t="shared" si="5"/>
        <v>0</v>
      </c>
    </row>
    <row r="164" spans="1:6" ht="12.75">
      <c r="A164" s="8"/>
      <c r="B164" s="108" t="s">
        <v>755</v>
      </c>
      <c r="C164" s="56" t="s">
        <v>6</v>
      </c>
      <c r="D164" s="102">
        <v>10</v>
      </c>
      <c r="E164" s="152"/>
      <c r="F164" s="322">
        <f t="shared" si="5"/>
        <v>0</v>
      </c>
    </row>
    <row r="165" spans="1:6" ht="12.75">
      <c r="A165" s="8"/>
      <c r="B165" s="108" t="s">
        <v>756</v>
      </c>
      <c r="C165" s="56" t="s">
        <v>6</v>
      </c>
      <c r="D165" s="102">
        <v>1</v>
      </c>
      <c r="E165" s="152"/>
      <c r="F165" s="322">
        <f t="shared" si="5"/>
        <v>0</v>
      </c>
    </row>
    <row r="166" spans="1:6" ht="12.75">
      <c r="A166" s="8"/>
      <c r="B166" s="108" t="s">
        <v>757</v>
      </c>
      <c r="C166" s="56" t="s">
        <v>6</v>
      </c>
      <c r="D166" s="102">
        <v>1</v>
      </c>
      <c r="E166" s="152"/>
      <c r="F166" s="322">
        <f t="shared" si="5"/>
        <v>0</v>
      </c>
    </row>
    <row r="167" spans="1:6" ht="12.75">
      <c r="A167" s="8"/>
      <c r="B167" s="108" t="s">
        <v>758</v>
      </c>
      <c r="C167" s="56" t="s">
        <v>6</v>
      </c>
      <c r="D167" s="102">
        <v>1</v>
      </c>
      <c r="E167" s="152"/>
      <c r="F167" s="322">
        <f t="shared" si="5"/>
        <v>0</v>
      </c>
    </row>
    <row r="168" spans="1:6" ht="12.75">
      <c r="A168" s="8"/>
      <c r="B168" s="108" t="s">
        <v>759</v>
      </c>
      <c r="C168" s="56" t="s">
        <v>6</v>
      </c>
      <c r="D168" s="102">
        <v>1</v>
      </c>
      <c r="E168" s="152"/>
      <c r="F168" s="322">
        <f t="shared" si="5"/>
        <v>0</v>
      </c>
    </row>
    <row r="169" spans="1:6" ht="12.75">
      <c r="A169" s="8"/>
      <c r="B169" s="108" t="s">
        <v>760</v>
      </c>
      <c r="C169" s="56" t="s">
        <v>6</v>
      </c>
      <c r="D169" s="102">
        <v>1</v>
      </c>
      <c r="E169" s="152"/>
      <c r="F169" s="322">
        <f t="shared" si="5"/>
        <v>0</v>
      </c>
    </row>
    <row r="170" spans="1:6" ht="12.75">
      <c r="A170" s="8"/>
      <c r="B170" s="108" t="s">
        <v>762</v>
      </c>
      <c r="C170" s="56" t="s">
        <v>6</v>
      </c>
      <c r="D170" s="102">
        <v>2</v>
      </c>
      <c r="E170" s="152"/>
      <c r="F170" s="322">
        <f t="shared" si="5"/>
        <v>0</v>
      </c>
    </row>
    <row r="171" spans="1:6" ht="12.75">
      <c r="A171" s="8"/>
      <c r="B171" s="108" t="s">
        <v>761</v>
      </c>
      <c r="C171" s="56" t="s">
        <v>6</v>
      </c>
      <c r="D171" s="102">
        <v>1</v>
      </c>
      <c r="E171" s="152"/>
      <c r="F171" s="322">
        <f t="shared" si="5"/>
        <v>0</v>
      </c>
    </row>
    <row r="172" spans="1:6" ht="12.75">
      <c r="A172" s="8"/>
      <c r="B172" s="108" t="s">
        <v>763</v>
      </c>
      <c r="C172" s="56" t="s">
        <v>6</v>
      </c>
      <c r="D172" s="102">
        <v>1</v>
      </c>
      <c r="E172" s="152"/>
      <c r="F172" s="322">
        <f t="shared" si="5"/>
        <v>0</v>
      </c>
    </row>
    <row r="173" spans="1:6" ht="12.75">
      <c r="A173" s="8"/>
      <c r="B173" s="108" t="s">
        <v>777</v>
      </c>
      <c r="C173" s="56" t="s">
        <v>6</v>
      </c>
      <c r="D173" s="102">
        <v>2</v>
      </c>
      <c r="E173" s="152"/>
      <c r="F173" s="322">
        <f t="shared" si="5"/>
        <v>0</v>
      </c>
    </row>
    <row r="174" spans="1:6" ht="12.75">
      <c r="A174" s="8"/>
      <c r="B174" s="108" t="s">
        <v>778</v>
      </c>
      <c r="C174" s="56" t="s">
        <v>6</v>
      </c>
      <c r="D174" s="102">
        <v>1</v>
      </c>
      <c r="E174" s="152"/>
      <c r="F174" s="322">
        <f t="shared" si="5"/>
        <v>0</v>
      </c>
    </row>
    <row r="175" spans="1:6" ht="12.75">
      <c r="A175" s="8"/>
      <c r="B175" s="108" t="s">
        <v>764</v>
      </c>
      <c r="C175" s="56" t="s">
        <v>6</v>
      </c>
      <c r="D175" s="102">
        <v>2</v>
      </c>
      <c r="E175" s="152"/>
      <c r="F175" s="322">
        <f t="shared" si="5"/>
        <v>0</v>
      </c>
    </row>
    <row r="176" spans="1:6" ht="12.75">
      <c r="A176" s="8"/>
      <c r="B176" s="108" t="s">
        <v>764</v>
      </c>
      <c r="C176" s="56" t="s">
        <v>6</v>
      </c>
      <c r="D176" s="102">
        <v>1</v>
      </c>
      <c r="E176" s="152"/>
      <c r="F176" s="322">
        <f t="shared" si="5"/>
        <v>0</v>
      </c>
    </row>
    <row r="177" spans="1:6" ht="12.75">
      <c r="A177" s="8"/>
      <c r="B177" s="108" t="s">
        <v>765</v>
      </c>
      <c r="C177" s="56" t="s">
        <v>6</v>
      </c>
      <c r="D177" s="102">
        <v>1</v>
      </c>
      <c r="E177" s="152"/>
      <c r="F177" s="322">
        <f t="shared" si="5"/>
        <v>0</v>
      </c>
    </row>
    <row r="178" spans="1:6" ht="12.75">
      <c r="A178" s="8"/>
      <c r="B178" s="108" t="s">
        <v>766</v>
      </c>
      <c r="C178" s="56" t="s">
        <v>6</v>
      </c>
      <c r="D178" s="102">
        <v>1</v>
      </c>
      <c r="E178" s="152"/>
      <c r="F178" s="322">
        <f t="shared" si="5"/>
        <v>0</v>
      </c>
    </row>
    <row r="179" spans="1:6" ht="12.75">
      <c r="A179" s="8"/>
      <c r="B179" s="108" t="s">
        <v>767</v>
      </c>
      <c r="C179" s="56" t="s">
        <v>6</v>
      </c>
      <c r="D179" s="102">
        <v>1</v>
      </c>
      <c r="E179" s="152"/>
      <c r="F179" s="322">
        <f t="shared" si="5"/>
        <v>0</v>
      </c>
    </row>
    <row r="180" spans="1:6" ht="12.75">
      <c r="A180" s="8"/>
      <c r="B180" s="108" t="s">
        <v>768</v>
      </c>
      <c r="C180" s="56" t="s">
        <v>6</v>
      </c>
      <c r="D180" s="102">
        <v>1</v>
      </c>
      <c r="E180" s="152"/>
      <c r="F180" s="322">
        <f t="shared" si="5"/>
        <v>0</v>
      </c>
    </row>
    <row r="181" spans="1:6" ht="12.75">
      <c r="A181" s="8"/>
      <c r="B181" s="108" t="s">
        <v>769</v>
      </c>
      <c r="C181" s="56" t="s">
        <v>6</v>
      </c>
      <c r="D181" s="102">
        <v>1</v>
      </c>
      <c r="E181" s="152"/>
      <c r="F181" s="322">
        <f t="shared" si="5"/>
        <v>0</v>
      </c>
    </row>
    <row r="182" spans="1:6" ht="12.75">
      <c r="A182" s="8"/>
      <c r="B182" s="108" t="s">
        <v>770</v>
      </c>
      <c r="C182" s="56" t="s">
        <v>6</v>
      </c>
      <c r="D182" s="102">
        <v>1</v>
      </c>
      <c r="E182" s="152"/>
      <c r="F182" s="322">
        <f t="shared" si="5"/>
        <v>0</v>
      </c>
    </row>
    <row r="183" spans="1:6" ht="12.75">
      <c r="A183" s="8"/>
      <c r="B183" s="108"/>
      <c r="C183" s="56"/>
      <c r="D183" s="102"/>
      <c r="E183" s="152"/>
      <c r="F183" s="48"/>
    </row>
    <row r="184" spans="1:6" ht="12.75">
      <c r="A184" s="7" t="s">
        <v>660</v>
      </c>
      <c r="B184" s="155" t="s">
        <v>774</v>
      </c>
      <c r="C184" s="56"/>
      <c r="D184" s="102"/>
      <c r="E184" s="152"/>
      <c r="F184" s="48"/>
    </row>
    <row r="185" spans="1:6" ht="12.75">
      <c r="A185" s="7"/>
      <c r="B185" s="157" t="s">
        <v>667</v>
      </c>
      <c r="C185" s="156" t="s">
        <v>6</v>
      </c>
      <c r="D185" s="95">
        <v>5</v>
      </c>
      <c r="E185" s="152"/>
      <c r="F185" s="322">
        <f>SUM(D185*E185)</f>
        <v>0</v>
      </c>
    </row>
    <row r="186" spans="1:6" ht="12.75">
      <c r="A186" s="8"/>
      <c r="B186" s="108"/>
      <c r="C186" s="56"/>
      <c r="D186" s="102"/>
      <c r="E186" s="152"/>
      <c r="F186" s="48"/>
    </row>
    <row r="187" spans="1:6" ht="12.75">
      <c r="A187" s="7" t="s">
        <v>661</v>
      </c>
      <c r="B187" s="155" t="s">
        <v>773</v>
      </c>
      <c r="C187" s="156" t="s">
        <v>6</v>
      </c>
      <c r="D187" s="95">
        <v>1</v>
      </c>
      <c r="E187" s="152"/>
      <c r="F187" s="322">
        <f>SUM(D187*E187)</f>
        <v>0</v>
      </c>
    </row>
    <row r="188" spans="1:6" ht="12.75">
      <c r="A188" s="7"/>
      <c r="B188" s="157" t="s">
        <v>668</v>
      </c>
      <c r="C188" s="156"/>
      <c r="D188" s="95">
        <v>1</v>
      </c>
      <c r="E188" s="152"/>
      <c r="F188" s="322">
        <f>SUM(D188*E188)</f>
        <v>0</v>
      </c>
    </row>
    <row r="189" spans="1:6" ht="12.75">
      <c r="A189" s="8"/>
      <c r="B189" s="108"/>
      <c r="C189" s="56"/>
      <c r="D189" s="102"/>
      <c r="E189" s="152"/>
      <c r="F189" s="48"/>
    </row>
    <row r="190" spans="1:6" ht="12.75">
      <c r="A190" s="7" t="s">
        <v>662</v>
      </c>
      <c r="B190" s="155" t="s">
        <v>772</v>
      </c>
      <c r="C190" s="56"/>
      <c r="D190" s="102"/>
      <c r="E190" s="152"/>
      <c r="F190" s="48"/>
    </row>
    <row r="191" spans="1:6" ht="12.75">
      <c r="A191" s="7"/>
      <c r="B191" s="157" t="s">
        <v>771</v>
      </c>
      <c r="C191" s="156" t="s">
        <v>6</v>
      </c>
      <c r="D191" s="102">
        <v>1</v>
      </c>
      <c r="E191" s="152"/>
      <c r="F191" s="322">
        <f aca="true" t="shared" si="6" ref="F191:F196">SUM(D191*E191)</f>
        <v>0</v>
      </c>
    </row>
    <row r="192" spans="1:6" ht="12.75">
      <c r="A192" s="7"/>
      <c r="B192" s="157" t="s">
        <v>663</v>
      </c>
      <c r="C192" s="156" t="s">
        <v>6</v>
      </c>
      <c r="D192" s="102">
        <v>2</v>
      </c>
      <c r="E192" s="152"/>
      <c r="F192" s="322">
        <f t="shared" si="6"/>
        <v>0</v>
      </c>
    </row>
    <row r="193" spans="1:6" ht="12.75">
      <c r="A193" s="7"/>
      <c r="B193" s="157" t="s">
        <v>664</v>
      </c>
      <c r="C193" s="156" t="s">
        <v>6</v>
      </c>
      <c r="D193" s="102">
        <v>1</v>
      </c>
      <c r="E193" s="152"/>
      <c r="F193" s="322">
        <f t="shared" si="6"/>
        <v>0</v>
      </c>
    </row>
    <row r="194" spans="1:6" ht="12.75">
      <c r="A194" s="7"/>
      <c r="B194" s="157" t="s">
        <v>665</v>
      </c>
      <c r="C194" s="156" t="s">
        <v>6</v>
      </c>
      <c r="D194" s="102">
        <v>1</v>
      </c>
      <c r="E194" s="152"/>
      <c r="F194" s="322">
        <f t="shared" si="6"/>
        <v>0</v>
      </c>
    </row>
    <row r="195" spans="1:6" ht="12.75">
      <c r="A195" s="7"/>
      <c r="B195" s="157" t="s">
        <v>776</v>
      </c>
      <c r="C195" s="156" t="s">
        <v>6</v>
      </c>
      <c r="D195" s="102">
        <v>4</v>
      </c>
      <c r="E195" s="152"/>
      <c r="F195" s="322">
        <f t="shared" si="6"/>
        <v>0</v>
      </c>
    </row>
    <row r="196" spans="1:6" ht="12.75">
      <c r="A196" s="7"/>
      <c r="B196" s="157" t="s">
        <v>775</v>
      </c>
      <c r="C196" s="156" t="s">
        <v>6</v>
      </c>
      <c r="D196" s="102">
        <v>2</v>
      </c>
      <c r="E196" s="152"/>
      <c r="F196" s="322">
        <f t="shared" si="6"/>
        <v>0</v>
      </c>
    </row>
    <row r="197" spans="1:6" ht="12.75">
      <c r="A197" s="8"/>
      <c r="B197" s="5"/>
      <c r="C197" s="9"/>
      <c r="D197" s="93"/>
      <c r="E197" s="152"/>
      <c r="F197" s="48"/>
    </row>
    <row r="198" spans="1:6" ht="12.75">
      <c r="A198" s="8"/>
      <c r="B198" s="11" t="s">
        <v>567</v>
      </c>
      <c r="C198" s="106"/>
      <c r="D198" s="94"/>
      <c r="E198" s="25"/>
      <c r="F198" s="323">
        <f>SUM(F143:F197)</f>
        <v>0</v>
      </c>
    </row>
    <row r="199" spans="1:6" ht="12.75">
      <c r="A199" s="8"/>
      <c r="B199" s="5"/>
      <c r="C199" s="9"/>
      <c r="D199" s="93"/>
      <c r="E199" s="152"/>
      <c r="F199" s="48"/>
    </row>
    <row r="200" spans="1:6" ht="15">
      <c r="A200" s="84" t="s">
        <v>568</v>
      </c>
      <c r="B200" s="85" t="s">
        <v>569</v>
      </c>
      <c r="C200" s="179"/>
      <c r="D200" s="92"/>
      <c r="E200" s="61"/>
      <c r="F200" s="61"/>
    </row>
    <row r="201" spans="1:6" ht="12.75">
      <c r="A201" s="7" t="s">
        <v>570</v>
      </c>
      <c r="B201" s="1" t="s">
        <v>574</v>
      </c>
      <c r="C201" s="56" t="s">
        <v>61</v>
      </c>
      <c r="D201" s="102" t="s">
        <v>61</v>
      </c>
      <c r="E201" s="48"/>
      <c r="F201" s="110" t="s">
        <v>61</v>
      </c>
    </row>
    <row r="202" spans="1:6" ht="12.75">
      <c r="A202" s="20"/>
      <c r="B202" s="108" t="s">
        <v>571</v>
      </c>
      <c r="C202" s="56" t="s">
        <v>6</v>
      </c>
      <c r="D202" s="153" t="s">
        <v>30</v>
      </c>
      <c r="E202" s="21"/>
      <c r="F202" s="322">
        <f aca="true" t="shared" si="7" ref="F202:F228">SUM(D202*E202)</f>
        <v>0</v>
      </c>
    </row>
    <row r="203" spans="1:6" ht="12.75">
      <c r="A203" s="7" t="s">
        <v>61</v>
      </c>
      <c r="B203" s="108" t="s">
        <v>649</v>
      </c>
      <c r="C203" s="56" t="s">
        <v>6</v>
      </c>
      <c r="D203" s="102">
        <v>25</v>
      </c>
      <c r="E203" s="48"/>
      <c r="F203" s="322">
        <f t="shared" si="7"/>
        <v>0</v>
      </c>
    </row>
    <row r="204" spans="1:6" ht="12.75">
      <c r="A204" s="7"/>
      <c r="B204" s="108" t="s">
        <v>650</v>
      </c>
      <c r="C204" s="56" t="s">
        <v>6</v>
      </c>
      <c r="D204" s="102">
        <v>25</v>
      </c>
      <c r="E204" s="48"/>
      <c r="F204" s="322">
        <f t="shared" si="7"/>
        <v>0</v>
      </c>
    </row>
    <row r="205" spans="1:6" ht="12.75" customHeight="1">
      <c r="A205" s="8"/>
      <c r="B205" s="108" t="s">
        <v>604</v>
      </c>
      <c r="C205" s="56" t="s">
        <v>6</v>
      </c>
      <c r="D205" s="93">
        <v>5</v>
      </c>
      <c r="E205" s="152"/>
      <c r="F205" s="322">
        <f t="shared" si="7"/>
        <v>0</v>
      </c>
    </row>
    <row r="206" spans="1:6" ht="12.75">
      <c r="A206" s="8"/>
      <c r="B206" s="108" t="s">
        <v>605</v>
      </c>
      <c r="C206" s="56" t="s">
        <v>4</v>
      </c>
      <c r="D206" s="93">
        <v>5</v>
      </c>
      <c r="E206" s="152"/>
      <c r="F206" s="322">
        <f t="shared" si="7"/>
        <v>0</v>
      </c>
    </row>
    <row r="207" spans="1:6" ht="12.75">
      <c r="A207" s="8"/>
      <c r="B207" s="108" t="s">
        <v>609</v>
      </c>
      <c r="C207" s="56" t="s">
        <v>4</v>
      </c>
      <c r="D207" s="93">
        <v>1</v>
      </c>
      <c r="E207" s="152"/>
      <c r="F207" s="322">
        <f t="shared" si="7"/>
        <v>0</v>
      </c>
    </row>
    <row r="208" spans="1:6" ht="12.75">
      <c r="A208" s="8"/>
      <c r="B208" s="108" t="s">
        <v>610</v>
      </c>
      <c r="C208" s="56" t="s">
        <v>4</v>
      </c>
      <c r="D208" s="93">
        <v>1</v>
      </c>
      <c r="E208" s="152"/>
      <c r="F208" s="322">
        <f t="shared" si="7"/>
        <v>0</v>
      </c>
    </row>
    <row r="209" spans="1:6" ht="12.75">
      <c r="A209" s="8"/>
      <c r="B209" s="108" t="s">
        <v>611</v>
      </c>
      <c r="C209" s="56" t="s">
        <v>4</v>
      </c>
      <c r="D209" s="93">
        <v>1</v>
      </c>
      <c r="E209" s="152"/>
      <c r="F209" s="322">
        <f t="shared" si="7"/>
        <v>0</v>
      </c>
    </row>
    <row r="210" spans="1:6" ht="12.75">
      <c r="A210" s="8"/>
      <c r="B210" s="108" t="s">
        <v>606</v>
      </c>
      <c r="C210" s="56" t="s">
        <v>4</v>
      </c>
      <c r="D210" s="93">
        <v>5</v>
      </c>
      <c r="E210" s="152"/>
      <c r="F210" s="322">
        <f t="shared" si="7"/>
        <v>0</v>
      </c>
    </row>
    <row r="211" spans="1:6" ht="12.75">
      <c r="A211" s="8"/>
      <c r="B211" s="108" t="s">
        <v>608</v>
      </c>
      <c r="C211" s="56" t="s">
        <v>4</v>
      </c>
      <c r="D211" s="93">
        <v>1</v>
      </c>
      <c r="E211" s="152"/>
      <c r="F211" s="322">
        <f t="shared" si="7"/>
        <v>0</v>
      </c>
    </row>
    <row r="212" spans="1:6" ht="12.75">
      <c r="A212" s="8"/>
      <c r="B212" s="108" t="s">
        <v>607</v>
      </c>
      <c r="C212" s="56" t="s">
        <v>4</v>
      </c>
      <c r="D212" s="93">
        <v>1</v>
      </c>
      <c r="E212" s="152"/>
      <c r="F212" s="322">
        <f t="shared" si="7"/>
        <v>0</v>
      </c>
    </row>
    <row r="213" spans="1:6" ht="12.75">
      <c r="A213" s="8"/>
      <c r="B213" s="108" t="s">
        <v>612</v>
      </c>
      <c r="C213" s="56" t="s">
        <v>4</v>
      </c>
      <c r="D213" s="93">
        <v>1</v>
      </c>
      <c r="E213" s="152"/>
      <c r="F213" s="322">
        <f t="shared" si="7"/>
        <v>0</v>
      </c>
    </row>
    <row r="214" spans="1:6" ht="12.75">
      <c r="A214" s="8"/>
      <c r="B214" s="108" t="s">
        <v>613</v>
      </c>
      <c r="C214" s="56" t="s">
        <v>4</v>
      </c>
      <c r="D214" s="93">
        <v>1</v>
      </c>
      <c r="E214" s="152"/>
      <c r="F214" s="322">
        <f t="shared" si="7"/>
        <v>0</v>
      </c>
    </row>
    <row r="215" spans="1:6" ht="12.75">
      <c r="A215" s="8"/>
      <c r="B215" s="108" t="s">
        <v>666</v>
      </c>
      <c r="C215" s="56" t="s">
        <v>4</v>
      </c>
      <c r="D215" s="93">
        <v>1</v>
      </c>
      <c r="E215" s="152"/>
      <c r="F215" s="322">
        <f t="shared" si="7"/>
        <v>0</v>
      </c>
    </row>
    <row r="216" spans="1:6" ht="12.75">
      <c r="A216" s="8"/>
      <c r="B216" s="108" t="s">
        <v>636</v>
      </c>
      <c r="C216" s="56" t="s">
        <v>4</v>
      </c>
      <c r="D216" s="93">
        <v>6</v>
      </c>
      <c r="E216" s="152"/>
      <c r="F216" s="322">
        <f t="shared" si="7"/>
        <v>0</v>
      </c>
    </row>
    <row r="217" spans="1:6" ht="12.75">
      <c r="A217" s="8"/>
      <c r="B217" s="108" t="s">
        <v>637</v>
      </c>
      <c r="C217" s="56" t="s">
        <v>4</v>
      </c>
      <c r="D217" s="93">
        <v>5</v>
      </c>
      <c r="E217" s="152"/>
      <c r="F217" s="322">
        <f t="shared" si="7"/>
        <v>0</v>
      </c>
    </row>
    <row r="218" spans="1:6" ht="12.75">
      <c r="A218" s="8"/>
      <c r="B218" s="108" t="s">
        <v>638</v>
      </c>
      <c r="C218" s="56" t="s">
        <v>4</v>
      </c>
      <c r="D218" s="93">
        <v>1</v>
      </c>
      <c r="E218" s="152"/>
      <c r="F218" s="322">
        <f t="shared" si="7"/>
        <v>0</v>
      </c>
    </row>
    <row r="219" spans="1:6" ht="12.75">
      <c r="A219" s="8"/>
      <c r="B219" s="108" t="s">
        <v>639</v>
      </c>
      <c r="C219" s="56" t="s">
        <v>4</v>
      </c>
      <c r="D219" s="93">
        <v>1</v>
      </c>
      <c r="E219" s="152"/>
      <c r="F219" s="322">
        <f t="shared" si="7"/>
        <v>0</v>
      </c>
    </row>
    <row r="220" spans="1:6" ht="12.75">
      <c r="A220" s="8"/>
      <c r="B220" s="108" t="s">
        <v>641</v>
      </c>
      <c r="C220" s="56" t="s">
        <v>4</v>
      </c>
      <c r="D220" s="93">
        <v>1</v>
      </c>
      <c r="E220" s="152"/>
      <c r="F220" s="322">
        <f t="shared" si="7"/>
        <v>0</v>
      </c>
    </row>
    <row r="221" spans="1:6" ht="12.75">
      <c r="A221" s="8"/>
      <c r="B221" s="108" t="s">
        <v>640</v>
      </c>
      <c r="C221" s="56" t="s">
        <v>4</v>
      </c>
      <c r="D221" s="93">
        <v>2</v>
      </c>
      <c r="E221" s="152"/>
      <c r="F221" s="322">
        <f t="shared" si="7"/>
        <v>0</v>
      </c>
    </row>
    <row r="222" spans="1:6" ht="12.75">
      <c r="A222" s="8"/>
      <c r="B222" s="108" t="s">
        <v>642</v>
      </c>
      <c r="C222" s="56" t="s">
        <v>4</v>
      </c>
      <c r="D222" s="93">
        <v>1</v>
      </c>
      <c r="E222" s="152"/>
      <c r="F222" s="322">
        <f t="shared" si="7"/>
        <v>0</v>
      </c>
    </row>
    <row r="223" spans="1:6" ht="12.75">
      <c r="A223" s="8"/>
      <c r="B223" s="108" t="s">
        <v>643</v>
      </c>
      <c r="C223" s="56" t="s">
        <v>4</v>
      </c>
      <c r="D223" s="93">
        <v>1</v>
      </c>
      <c r="E223" s="152"/>
      <c r="F223" s="322">
        <f t="shared" si="7"/>
        <v>0</v>
      </c>
    </row>
    <row r="224" spans="1:6" ht="12.75">
      <c r="A224" s="8"/>
      <c r="B224" s="108" t="s">
        <v>644</v>
      </c>
      <c r="C224" s="56" t="s">
        <v>4</v>
      </c>
      <c r="D224" s="93">
        <v>1</v>
      </c>
      <c r="E224" s="152"/>
      <c r="F224" s="322">
        <f t="shared" si="7"/>
        <v>0</v>
      </c>
    </row>
    <row r="225" spans="1:6" ht="12.75">
      <c r="A225" s="8"/>
      <c r="B225" s="108" t="s">
        <v>645</v>
      </c>
      <c r="C225" s="56" t="s">
        <v>4</v>
      </c>
      <c r="D225" s="93">
        <v>2</v>
      </c>
      <c r="E225" s="152"/>
      <c r="F225" s="322">
        <f t="shared" si="7"/>
        <v>0</v>
      </c>
    </row>
    <row r="226" spans="1:6" ht="12.75">
      <c r="A226" s="8"/>
      <c r="B226" s="108" t="s">
        <v>648</v>
      </c>
      <c r="C226" s="56" t="s">
        <v>4</v>
      </c>
      <c r="D226" s="93">
        <v>2</v>
      </c>
      <c r="E226" s="152"/>
      <c r="F226" s="322">
        <f t="shared" si="7"/>
        <v>0</v>
      </c>
    </row>
    <row r="227" spans="1:6" ht="12.75">
      <c r="A227" s="8"/>
      <c r="B227" s="108" t="s">
        <v>647</v>
      </c>
      <c r="C227" s="56" t="s">
        <v>4</v>
      </c>
      <c r="D227" s="93">
        <v>2</v>
      </c>
      <c r="E227" s="152"/>
      <c r="F227" s="322">
        <f t="shared" si="7"/>
        <v>0</v>
      </c>
    </row>
    <row r="228" spans="1:6" ht="12.75">
      <c r="A228" s="8"/>
      <c r="B228" s="108" t="s">
        <v>646</v>
      </c>
      <c r="C228" s="56" t="s">
        <v>4</v>
      </c>
      <c r="D228" s="93">
        <v>1</v>
      </c>
      <c r="E228" s="152"/>
      <c r="F228" s="322">
        <f t="shared" si="7"/>
        <v>0</v>
      </c>
    </row>
    <row r="229" spans="1:6" ht="12.75">
      <c r="A229" s="8"/>
      <c r="B229" s="5"/>
      <c r="C229" s="9"/>
      <c r="D229" s="93"/>
      <c r="E229" s="152"/>
      <c r="F229" s="48"/>
    </row>
    <row r="230" spans="1:6" ht="12.75">
      <c r="A230" s="8"/>
      <c r="B230" s="11" t="s">
        <v>615</v>
      </c>
      <c r="C230" s="106"/>
      <c r="D230" s="94"/>
      <c r="E230" s="25"/>
      <c r="F230" s="323">
        <f>SUM(F202:F229)</f>
        <v>0</v>
      </c>
    </row>
    <row r="231" ht="12.75">
      <c r="A231" s="8"/>
    </row>
    <row r="232" spans="1:6" ht="15">
      <c r="A232" s="84" t="s">
        <v>580</v>
      </c>
      <c r="B232" s="85" t="s">
        <v>599</v>
      </c>
      <c r="C232" s="179"/>
      <c r="D232" s="92"/>
      <c r="E232" s="61"/>
      <c r="F232" s="61"/>
    </row>
    <row r="233" spans="1:6" ht="12.75">
      <c r="A233" s="7" t="s">
        <v>582</v>
      </c>
      <c r="B233" s="1" t="s">
        <v>581</v>
      </c>
      <c r="C233" s="56" t="s">
        <v>61</v>
      </c>
      <c r="D233" s="102" t="s">
        <v>61</v>
      </c>
      <c r="E233" s="48"/>
      <c r="F233" s="110" t="s">
        <v>61</v>
      </c>
    </row>
    <row r="234" spans="1:6" ht="12.75">
      <c r="A234" s="20"/>
      <c r="B234" s="108" t="s">
        <v>616</v>
      </c>
      <c r="C234" s="56" t="s">
        <v>6</v>
      </c>
      <c r="D234" s="153" t="s">
        <v>326</v>
      </c>
      <c r="E234" s="21"/>
      <c r="F234" s="322">
        <f>SUM(D234*E234)</f>
        <v>0</v>
      </c>
    </row>
    <row r="235" spans="1:6" ht="12.75">
      <c r="A235" s="7" t="s">
        <v>61</v>
      </c>
      <c r="B235" s="108" t="s">
        <v>617</v>
      </c>
      <c r="C235" s="56" t="s">
        <v>6</v>
      </c>
      <c r="D235" s="102">
        <v>1</v>
      </c>
      <c r="E235" s="48"/>
      <c r="F235" s="322">
        <f>SUM(D235*E235)</f>
        <v>0</v>
      </c>
    </row>
    <row r="236" spans="1:6" ht="12.75">
      <c r="A236" s="8"/>
      <c r="B236" s="108"/>
      <c r="C236" s="56"/>
      <c r="D236" s="93"/>
      <c r="E236" s="152"/>
      <c r="F236" s="48"/>
    </row>
    <row r="237" spans="1:6" ht="12.75">
      <c r="A237" s="7" t="s">
        <v>583</v>
      </c>
      <c r="B237" s="1" t="s">
        <v>584</v>
      </c>
      <c r="C237" s="56" t="s">
        <v>61</v>
      </c>
      <c r="D237" s="102" t="s">
        <v>61</v>
      </c>
      <c r="E237" s="152"/>
      <c r="F237" s="48"/>
    </row>
    <row r="238" spans="1:6" ht="12.75">
      <c r="A238" s="20"/>
      <c r="B238" s="108" t="s">
        <v>618</v>
      </c>
      <c r="C238" s="56" t="s">
        <v>6</v>
      </c>
      <c r="D238" s="153" t="s">
        <v>326</v>
      </c>
      <c r="E238" s="152"/>
      <c r="F238" s="322">
        <f>SUM(D238*E238)</f>
        <v>0</v>
      </c>
    </row>
    <row r="239" spans="1:6" ht="12.75">
      <c r="A239" s="20"/>
      <c r="B239" s="108" t="s">
        <v>619</v>
      </c>
      <c r="C239" s="56" t="s">
        <v>6</v>
      </c>
      <c r="D239" s="153" t="s">
        <v>326</v>
      </c>
      <c r="E239" s="152"/>
      <c r="F239" s="322">
        <f>SUM(D239*E239)</f>
        <v>0</v>
      </c>
    </row>
    <row r="240" spans="1:6" ht="12.75">
      <c r="A240" s="20"/>
      <c r="B240" s="108" t="s">
        <v>620</v>
      </c>
      <c r="C240" s="56" t="s">
        <v>6</v>
      </c>
      <c r="D240" s="153" t="s">
        <v>326</v>
      </c>
      <c r="E240" s="152"/>
      <c r="F240" s="322">
        <f>SUM(D240*E240)</f>
        <v>0</v>
      </c>
    </row>
    <row r="241" spans="1:6" ht="12.75">
      <c r="A241" s="20"/>
      <c r="B241" s="108" t="s">
        <v>621</v>
      </c>
      <c r="C241" s="56" t="s">
        <v>6</v>
      </c>
      <c r="D241" s="153" t="s">
        <v>326</v>
      </c>
      <c r="E241" s="152"/>
      <c r="F241" s="322">
        <f>SUM(D241*E241)</f>
        <v>0</v>
      </c>
    </row>
    <row r="242" spans="1:6" ht="12.75">
      <c r="A242" s="20"/>
      <c r="B242" s="108" t="s">
        <v>622</v>
      </c>
      <c r="C242" s="56" t="s">
        <v>6</v>
      </c>
      <c r="D242" s="153" t="s">
        <v>326</v>
      </c>
      <c r="E242" s="152"/>
      <c r="F242" s="322">
        <f>SUM(D242*E242)</f>
        <v>0</v>
      </c>
    </row>
    <row r="243" spans="1:6" ht="12.75">
      <c r="A243" s="20"/>
      <c r="B243" s="108"/>
      <c r="C243" s="56"/>
      <c r="D243" s="153"/>
      <c r="E243" s="152"/>
      <c r="F243" s="48"/>
    </row>
    <row r="244" spans="1:6" ht="12.75">
      <c r="A244" s="7" t="s">
        <v>600</v>
      </c>
      <c r="B244" s="1" t="s">
        <v>601</v>
      </c>
      <c r="C244" s="56"/>
      <c r="D244" s="153"/>
      <c r="E244" s="152"/>
      <c r="F244" s="48"/>
    </row>
    <row r="245" spans="1:6" ht="12.75">
      <c r="A245" s="20"/>
      <c r="B245" s="108" t="s">
        <v>603</v>
      </c>
      <c r="C245" s="56" t="s">
        <v>21</v>
      </c>
      <c r="D245" s="153" t="s">
        <v>602</v>
      </c>
      <c r="E245" s="152"/>
      <c r="F245" s="322">
        <f>SUM(D245*E245)</f>
        <v>0</v>
      </c>
    </row>
    <row r="246" spans="1:6" ht="12.75">
      <c r="A246" s="20"/>
      <c r="B246" s="108"/>
      <c r="C246" s="56"/>
      <c r="D246" s="93"/>
      <c r="E246" s="152"/>
      <c r="F246" s="48"/>
    </row>
    <row r="247" spans="1:6" ht="12.75">
      <c r="A247" s="20"/>
      <c r="B247" s="11" t="s">
        <v>614</v>
      </c>
      <c r="C247" s="106"/>
      <c r="D247" s="94"/>
      <c r="E247" s="25"/>
      <c r="F247" s="325">
        <f>SUM(F234:F246)</f>
        <v>0</v>
      </c>
    </row>
    <row r="248" ht="12.75">
      <c r="A248" s="8"/>
    </row>
    <row r="249" spans="1:6" ht="13.5" thickBot="1">
      <c r="A249" s="8"/>
      <c r="B249" s="319" t="s">
        <v>919</v>
      </c>
      <c r="C249" s="320"/>
      <c r="D249" s="321"/>
      <c r="E249" s="63"/>
      <c r="F249" s="324">
        <f>SUM(F247+F230+F198+F139+F126+F119+F95+F81+F20)</f>
        <v>0</v>
      </c>
    </row>
    <row r="250" ht="13.5" thickTop="1"/>
  </sheetData>
  <sheetProtection/>
  <mergeCells count="1">
    <mergeCell ref="B5:F5"/>
  </mergeCells>
  <printOptions gridLines="1" horizontalCentered="1"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2"/>
  <headerFooter alignWithMargins="0">
    <oddHeader>&amp;L&amp;"7,Regular"&amp;8Urriðaholtsskóli - 1. áfangi
Garðabæ&amp;C&amp;8Útboð 05&amp;R&amp;8Fullnaðarfrágangur húss að innan
Tilboðsskrá</oddHeader>
    <oddFooter>&amp;LÚti og Inni sf. arkitektar&amp;RPage &amp;P of &amp;N</oddFooter>
  </headerFooter>
  <rowBreaks count="4" manualBreakCount="4">
    <brk id="56" max="5" man="1"/>
    <brk id="96" max="5" man="1"/>
    <brk id="140" max="5" man="1"/>
    <brk id="19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Arkitekt.is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 Ólafur Ólafsson</dc:creator>
  <cp:keywords/>
  <dc:description/>
  <cp:lastModifiedBy>Baldur Ó Svavarsson</cp:lastModifiedBy>
  <cp:lastPrinted>2017-04-27T09:16:58Z</cp:lastPrinted>
  <dcterms:created xsi:type="dcterms:W3CDTF">2000-01-18T17:33:46Z</dcterms:created>
  <dcterms:modified xsi:type="dcterms:W3CDTF">2018-11-07T14:53:52Z</dcterms:modified>
  <cp:category/>
  <cp:version/>
  <cp:contentType/>
  <cp:contentStatus/>
</cp:coreProperties>
</file>