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X:\0-verk\1300-gard\E\24190-Hofsstadaskoli\texti\magntaka-kostn\"/>
    </mc:Choice>
  </mc:AlternateContent>
  <xr:revisionPtr revIDLastSave="0" documentId="8_{8DEB69A4-623A-4412-8D8C-F8CE45F73B16}" xr6:coauthVersionLast="47" xr6:coauthVersionMax="47" xr10:uidLastSave="{00000000-0000-0000-0000-000000000000}"/>
  <bookViews>
    <workbookView xWindow="5530" yWindow="3760" windowWidth="13340" windowHeight="15410" tabRatio="729" xr2:uid="{00000000-000D-0000-FFFF-FFFF00000000}"/>
  </bookViews>
  <sheets>
    <sheet name="Tilboðsblað" sheetId="33" r:id="rId1"/>
    <sheet name="1. áfangi" sheetId="43" r:id="rId2"/>
  </sheets>
  <externalReferences>
    <externalReference r:id="rId3"/>
    <externalReference r:id="rId4"/>
    <externalReference r:id="rId5"/>
  </externalReferences>
  <definedNames>
    <definedName name="_Toc321820319" localSheetId="1">'1. áfangi'!#REF!</definedName>
    <definedName name="_Toc3888743" localSheetId="1">'1. áfangi'!$B$126</definedName>
    <definedName name="Adjustment" localSheetId="1">#REF!</definedName>
    <definedName name="Adjustment" localSheetId="0">#REF!</definedName>
    <definedName name="Adjustment">#REF!</definedName>
    <definedName name="Adjustment200601" localSheetId="1">'[1]1_Regnvatn'!#REF!</definedName>
    <definedName name="Adjustment200601" localSheetId="0">'[1]1_Regnvatn'!#REF!</definedName>
    <definedName name="Adjustment200601">'[1]1_Regnvatn'!#REF!</definedName>
    <definedName name="Adjustment200805" localSheetId="1">'[1]1_Regnvatn'!#REF!</definedName>
    <definedName name="Adjustment200805" localSheetId="0">'[1]1_Regnvatn'!#REF!</definedName>
    <definedName name="Adjustment200805">'[1]1_Regnvatn'!#REF!</definedName>
    <definedName name="Adjustment200909" localSheetId="1">#REF!</definedName>
    <definedName name="Adjustment200909" localSheetId="0">#REF!</definedName>
    <definedName name="Adjustment200909">#REF!</definedName>
    <definedName name="afangi2" localSheetId="1">#REF!</definedName>
    <definedName name="afangi2" localSheetId="0">#REF!</definedName>
    <definedName name="afangi2">#REF!</definedName>
    <definedName name="afangi2hlutfall" localSheetId="1">#REF!</definedName>
    <definedName name="afangi2hlutfall" localSheetId="0">#REF!</definedName>
    <definedName name="afangi2hlutfall">#REF!</definedName>
    <definedName name="afangi3">#REF!</definedName>
    <definedName name="afangi3hlutfall">#REF!</definedName>
    <definedName name="AS2DocOpenMode" hidden="1">"AS2DocumentEdit"</definedName>
    <definedName name="ákv.eining">#REF!</definedName>
    <definedName name="ál.efni">#REF!</definedName>
    <definedName name="ál.lampar">#REF!</definedName>
    <definedName name="álagning">#REF!</definedName>
    <definedName name="Bílakjallari">#REF!</definedName>
    <definedName name="Building">[1]CED!$T$9</definedName>
    <definedName name="BV_Now">[1]CEM!$A$2</definedName>
    <definedName name="Drawing">[1]CED!$T$7</definedName>
    <definedName name="Einingarverð_efnis">#REF!</definedName>
    <definedName name="Einingarverð_vinnu">#REF!</definedName>
    <definedName name="fermetraverð">'[2]7 Frágangur utanhúss'!#REF!</definedName>
    <definedName name="GS">[1]CED!#REF!</definedName>
    <definedName name="heild">1</definedName>
    <definedName name="innigluggar">'[3]5 Frágangur innanhúss'!#REF!</definedName>
    <definedName name="Klst.piparar">'[1]1_Regnvatn'!#REF!</definedName>
    <definedName name="OLE_LINK5" localSheetId="1">'1. áfangi'!#REF!</definedName>
    <definedName name="_xlnm.Print_Area" localSheetId="1">'1. áfangi'!$A$1:$I$100</definedName>
    <definedName name="_xlnm.Print_Area" localSheetId="0">Tilboðsblað!$A$1:$E$34</definedName>
    <definedName name="_xlnm.Print_Titles" localSheetId="1">'1. áfangi'!$1:$2</definedName>
    <definedName name="Roof">[1]CED!$T$10</definedName>
    <definedName name="st">#REF!</definedName>
    <definedName name="St.alag">#REF!</definedName>
    <definedName name="st.ál">#REF!</definedName>
    <definedName name="Sum">#REF!</definedName>
    <definedName name="Terrain">[1]CED!$T$11</definedName>
    <definedName name="vsk">#REF!</definedName>
    <definedName name="xre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3" i="43" l="1"/>
  <c r="I22" i="43"/>
  <c r="I21" i="43"/>
  <c r="I15" i="43"/>
  <c r="I17" i="43"/>
  <c r="I91" i="43" l="1"/>
  <c r="I89" i="43"/>
  <c r="G86" i="43"/>
  <c r="I86" i="43" s="1"/>
  <c r="I85" i="43"/>
  <c r="G39" i="43"/>
  <c r="I39" i="43" s="1"/>
  <c r="G38" i="43"/>
  <c r="I38" i="43" s="1"/>
  <c r="I36" i="43" l="1"/>
  <c r="G37" i="43" l="1"/>
  <c r="I37" i="43" s="1"/>
  <c r="I69" i="43"/>
  <c r="G34" i="43"/>
  <c r="I34" i="43" s="1"/>
  <c r="I23" i="43"/>
  <c r="G23" i="43"/>
  <c r="I76" i="43"/>
  <c r="I77" i="43"/>
  <c r="I68" i="43"/>
  <c r="G25" i="43" l="1"/>
  <c r="I25" i="43" s="1"/>
  <c r="I73" i="43" l="1"/>
  <c r="I72" i="43"/>
  <c r="I74" i="43"/>
  <c r="I71" i="43"/>
  <c r="I70" i="43"/>
  <c r="I67" i="43"/>
  <c r="I78" i="43"/>
  <c r="G78" i="43"/>
  <c r="I75" i="43"/>
  <c r="G75" i="43"/>
  <c r="I40" i="43" l="1"/>
  <c r="I43" i="43"/>
  <c r="G42" i="43"/>
  <c r="I42" i="43" s="1"/>
  <c r="I48" i="43"/>
  <c r="G33" i="43"/>
  <c r="I33" i="43" s="1"/>
  <c r="I52" i="43" l="1"/>
  <c r="I50" i="43"/>
  <c r="I20" i="43"/>
  <c r="I51" i="43"/>
  <c r="I92" i="43" l="1"/>
  <c r="I47" i="43"/>
  <c r="I18" i="43"/>
  <c r="I66" i="43"/>
  <c r="B100" i="43"/>
  <c r="G98" i="43"/>
  <c r="G96" i="43"/>
  <c r="G95" i="43"/>
  <c r="B95" i="43"/>
  <c r="G94" i="43"/>
  <c r="G93" i="43"/>
  <c r="G87" i="43"/>
  <c r="G84" i="43"/>
  <c r="I84" i="43" s="1"/>
  <c r="G83" i="43"/>
  <c r="B80" i="43"/>
  <c r="I64" i="43"/>
  <c r="G64" i="43"/>
  <c r="G63" i="43"/>
  <c r="B61" i="43"/>
  <c r="I59" i="43"/>
  <c r="I61" i="43" s="1"/>
  <c r="G59" i="43"/>
  <c r="I58" i="43"/>
  <c r="G58" i="43"/>
  <c r="G57" i="43"/>
  <c r="B54" i="43"/>
  <c r="G52" i="43"/>
  <c r="G51" i="43"/>
  <c r="G50" i="43"/>
  <c r="I46" i="43"/>
  <c r="G44" i="43"/>
  <c r="I41" i="43"/>
  <c r="G30" i="43"/>
  <c r="G29" i="43"/>
  <c r="G28" i="43"/>
  <c r="G27" i="43"/>
  <c r="B27" i="43"/>
  <c r="G26" i="43"/>
  <c r="G20" i="43"/>
  <c r="G19" i="43"/>
  <c r="I19" i="43" s="1"/>
  <c r="G18" i="43"/>
  <c r="G16" i="43"/>
  <c r="G15" i="43"/>
  <c r="G13" i="43"/>
  <c r="I13" i="43" s="1"/>
  <c r="I7" i="43"/>
  <c r="I6" i="43"/>
  <c r="I5" i="43"/>
  <c r="I54" i="43" l="1"/>
  <c r="I80" i="43"/>
  <c r="I27" i="43"/>
  <c r="I8" i="43"/>
  <c r="I95" i="43"/>
  <c r="I100" i="43" l="1"/>
  <c r="E8" i="33" s="1"/>
</calcChain>
</file>

<file path=xl/sharedStrings.xml><?xml version="1.0" encoding="utf-8"?>
<sst xmlns="http://schemas.openxmlformats.org/spreadsheetml/2006/main" count="229" uniqueCount="152">
  <si>
    <t>HEILDARTILBOÐSFJÁRHÆÐ MEÐ VSK:</t>
  </si>
  <si>
    <t xml:space="preserve">  HEITI VERKÞÁTTAR</t>
  </si>
  <si>
    <t>MAGN</t>
  </si>
  <si>
    <t>NR.</t>
  </si>
  <si>
    <t>m³</t>
  </si>
  <si>
    <t>m²</t>
  </si>
  <si>
    <t>Nokkur sérákvæði útboðslýsingar:</t>
  </si>
  <si>
    <t>-</t>
  </si>
  <si>
    <t>Verklok</t>
  </si>
  <si>
    <t>Virðisaukaskattur</t>
  </si>
  <si>
    <t>Verðbótaþáttur</t>
  </si>
  <si>
    <t>Opnun tilboða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</si>
  <si>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</si>
  <si>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</si>
  <si>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</si>
  <si>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</si>
  <si>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Póstnr., staður (pósthólf)</t>
  </si>
  <si>
    <t xml:space="preserve">     Undirskrift</t>
  </si>
  <si>
    <t xml:space="preserve">     símar / GSM</t>
  </si>
  <si>
    <t xml:space="preserve">     Brefsími</t>
  </si>
  <si>
    <t xml:space="preserve">     Netfang</t>
  </si>
  <si>
    <t>EIN.VERÐ</t>
  </si>
  <si>
    <t>EIN.</t>
  </si>
  <si>
    <t>ALLS kr.</t>
  </si>
  <si>
    <t>s</t>
  </si>
  <si>
    <t>( án verðs )</t>
  </si>
  <si>
    <t>Jöfnun lóðar</t>
  </si>
  <si>
    <t>Grúsarfylling</t>
  </si>
  <si>
    <t>TILBOÐSEYÐUBLAÐ</t>
  </si>
  <si>
    <t>Jarðvinna vegna lagna</t>
  </si>
  <si>
    <t>FRÁGANGUR YFIRBORÐS</t>
  </si>
  <si>
    <t>Aðstaða og  vinnusvæðið</t>
  </si>
  <si>
    <t>heild</t>
  </si>
  <si>
    <t>Tafabætur</t>
  </si>
  <si>
    <t>Framkvæmdatrygging</t>
  </si>
  <si>
    <t>Innifalinn í tilboði</t>
  </si>
  <si>
    <t>Fast verð</t>
  </si>
  <si>
    <t>15 %</t>
  </si>
  <si>
    <t>m</t>
  </si>
  <si>
    <t>1</t>
  </si>
  <si>
    <t>2</t>
  </si>
  <si>
    <t>3</t>
  </si>
  <si>
    <t>Grasþökur</t>
  </si>
  <si>
    <t>stk.</t>
  </si>
  <si>
    <t>Leiktæki og búnaður</t>
  </si>
  <si>
    <t>Yfirlýsing:</t>
  </si>
  <si>
    <t xml:space="preserve"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 mun bjóðandi geta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Beiting þessara vanefndaúrræða hefur ekki áhrif á gildi verktryggingar. 
Bjóðandi lýsir því yfir að viðskiptasaga hans er eðlileg og uppfyllir kröfur útboðsgagna, sbr. gr. 0.1.3 C. Hvenær sem er á samningstíma mun bjóðandi geta sýnt verkkaupa fram á að öll skilyrði um eðlilega viðskiptasögu helstu eigenda og stjórnenda bjóðanda séu uppfyllt. Bjóðandi samþykkir að ef í ljós kemur á samningstíma að hann hafi ekki uppfyllt skilyrði um eðlilega viðskiptasögu við opnun tilboða eða síðar á samningstíma getur verkkaupi rift verksamningi án frekari fyrirvara. Beiting þessara vanefndaúrræða hefur ekki áhrif á gildi verktryggingar
</t>
  </si>
  <si>
    <t>Eru frávik eða fyrirvarar með tilboðinu?      Já_____     nei_____     Tilvísun:___________________________</t>
  </si>
  <si>
    <t>Gröftur</t>
  </si>
  <si>
    <t>RÆKTUNARSVÆÐI</t>
  </si>
  <si>
    <t>Þökulögn og ræktunarjarðvegur</t>
  </si>
  <si>
    <t>Blátt</t>
  </si>
  <si>
    <t>Rólur og förgun</t>
  </si>
  <si>
    <t>Fallvörn</t>
  </si>
  <si>
    <t>1.1</t>
  </si>
  <si>
    <t>Aðstaða og undirbúningur framkvæmda</t>
  </si>
  <si>
    <t>1.1.1</t>
  </si>
  <si>
    <t>1.1.2</t>
  </si>
  <si>
    <t>Öryggisráðstafanir og vinnustaðamerkingar</t>
  </si>
  <si>
    <t>1.1.3</t>
  </si>
  <si>
    <t>Frágangur í verklok</t>
  </si>
  <si>
    <t>Kafli 1.1 Aðstaða og undirbúningur framkvæmda samtals:</t>
  </si>
  <si>
    <t>1.2</t>
  </si>
  <si>
    <t>JARÐVINNA</t>
  </si>
  <si>
    <t>Gröftur og brottakstur á umframefni</t>
  </si>
  <si>
    <t>Upptaka á leiktækjum</t>
  </si>
  <si>
    <t>1.3</t>
  </si>
  <si>
    <t>1.4</t>
  </si>
  <si>
    <t>1.4.1</t>
  </si>
  <si>
    <t>Gúmmíhellur rauðar</t>
  </si>
  <si>
    <t xml:space="preserve">Gervigras </t>
  </si>
  <si>
    <t>Grænt</t>
  </si>
  <si>
    <t>1.5</t>
  </si>
  <si>
    <t>1.5.1</t>
  </si>
  <si>
    <t>Leiktæki uppsetning</t>
  </si>
  <si>
    <t xml:space="preserve">                </t>
  </si>
  <si>
    <t>Fallhæð &lt;300cm</t>
  </si>
  <si>
    <t>Kastali og förgun</t>
  </si>
  <si>
    <t>Jöfnunarlag undir fallvarnarefni / gervigras og gúmmíhellur</t>
  </si>
  <si>
    <t xml:space="preserve">Valsaður kantsteinn 24x16x13cm </t>
  </si>
  <si>
    <t>Hofstaðaskóli 2025</t>
  </si>
  <si>
    <t>Undirritaður gerir hér með Umhverfis- og skipulagssviði Garðabæjar tilboð í verkið:</t>
  </si>
  <si>
    <t>Hellulögn</t>
  </si>
  <si>
    <t>Vínarsteinn 6cm, grár</t>
  </si>
  <si>
    <t>Fallhæð &lt;150cm</t>
  </si>
  <si>
    <t>4</t>
  </si>
  <si>
    <t>Búnaður</t>
  </si>
  <si>
    <t>1.6.2</t>
  </si>
  <si>
    <t>5</t>
  </si>
  <si>
    <t>6</t>
  </si>
  <si>
    <t>7</t>
  </si>
  <si>
    <t>8</t>
  </si>
  <si>
    <t>Snúningsdrumbur - LE20513</t>
  </si>
  <si>
    <t>9</t>
  </si>
  <si>
    <t>Klifur sikk sakk - LE20964</t>
  </si>
  <si>
    <t>Kastali - Q17733 (Lappset)</t>
  </si>
  <si>
    <t>Vínarsteinn 6cm, rauðbrúnt</t>
  </si>
  <si>
    <t>Rautt</t>
  </si>
  <si>
    <t>Grjóthleðsla steinar minnst 60cm í þvermál</t>
  </si>
  <si>
    <t>Grjóthleðsla flái 1:2,5 við rólusvæði</t>
  </si>
  <si>
    <t>Brunnar</t>
  </si>
  <si>
    <t xml:space="preserve">Niðurföll </t>
  </si>
  <si>
    <t>18. ágúst 2025</t>
  </si>
  <si>
    <t>18 júní 2025 kl. 14.00</t>
  </si>
  <si>
    <t>Tilboðið er gert samkvæmt útboðs- og verklýsingum, dagsettum í 2. júní 2025 ásamt tilheyrandi uppdráttum.</t>
  </si>
  <si>
    <t xml:space="preserve">Fallhæð &lt;160cm </t>
  </si>
  <si>
    <t>1.2.1</t>
  </si>
  <si>
    <t>1.2.2</t>
  </si>
  <si>
    <t>1.2.3</t>
  </si>
  <si>
    <t>1.2.4</t>
  </si>
  <si>
    <t>Fylling undir hellulögn og fallvarnarefni</t>
  </si>
  <si>
    <t>1.2.5</t>
  </si>
  <si>
    <t>1.2.6</t>
  </si>
  <si>
    <t>Upptaka á búnaði</t>
  </si>
  <si>
    <t>stk</t>
  </si>
  <si>
    <t xml:space="preserve">Ljósastaur  </t>
  </si>
  <si>
    <t>Klifur- og jafnvægistæki og förgun</t>
  </si>
  <si>
    <t>Klifurgrind og enduruppsetning</t>
  </si>
  <si>
    <t>1.3.1</t>
  </si>
  <si>
    <t>1.3.2</t>
  </si>
  <si>
    <t>1.3.3</t>
  </si>
  <si>
    <t>1.3.4</t>
  </si>
  <si>
    <t>1.3.5</t>
  </si>
  <si>
    <t>1.3.6</t>
  </si>
  <si>
    <t>1.3.7</t>
  </si>
  <si>
    <t>Rennusteinn 20x20x6/8 cm</t>
  </si>
  <si>
    <t xml:space="preserve">Kantsteinn, stuðningur við hellur og fallvarnarefni </t>
  </si>
  <si>
    <t>Gervigras og fallvörn undir leiktæki</t>
  </si>
  <si>
    <t xml:space="preserve">Gúmmímottur, slitlag, fallvörn </t>
  </si>
  <si>
    <t>Rólusvæði fallhæð &lt;140cm</t>
  </si>
  <si>
    <t>Kastalsvæði við enda rennibrauta  &lt; 60cm</t>
  </si>
  <si>
    <t>Snúningnshringur - Kompan Supernova</t>
  </si>
  <si>
    <t>Jafnvægi - Norna 3230</t>
  </si>
  <si>
    <t>Jafnvægisrá - Norna 3220</t>
  </si>
  <si>
    <t>1.6</t>
  </si>
  <si>
    <t>1.6.1</t>
  </si>
  <si>
    <t>Trampolín SYN-PLAY</t>
  </si>
  <si>
    <t>Rólur - Krumma nr. 132.</t>
  </si>
  <si>
    <t xml:space="preserve">Dýfuslá - LE20541  </t>
  </si>
  <si>
    <t xml:space="preserve">Lappset RF3200M  Chillout pallet </t>
  </si>
  <si>
    <t xml:space="preserve">Lappset RF3210M  Chillout sofa </t>
  </si>
  <si>
    <t>50.000 kr./dag</t>
  </si>
  <si>
    <t>Átillur orange og bláar, EPDM Cylinder</t>
  </si>
  <si>
    <t xml:space="preserve">LAGNIR  </t>
  </si>
  <si>
    <t>Steinar óreglulegt form</t>
  </si>
  <si>
    <t>Fylling í skurði</t>
  </si>
  <si>
    <t xml:space="preserve">Gröftur fyrir lögnum </t>
  </si>
  <si>
    <t>Frárennslislagnir</t>
  </si>
  <si>
    <t>Pípur og tengistykki í jörð</t>
  </si>
  <si>
    <t xml:space="preserve">      Ø600 mm </t>
  </si>
  <si>
    <t xml:space="preserve">     Niðurfall 250 mm</t>
  </si>
  <si>
    <t xml:space="preserve">      75 mm PE, SDR17.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</si>
</sst>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164" formatCode="_-* #,##0\ _k_r_._-;\-* #,##0\ _k_r_._-;_-* &quot;-&quot;\ _k_r_._-;_-@_-"/>
    <numFmt numFmtId="165" formatCode="_-* #,##0.00\ &quot;kr.&quot;_-;\-* #,##0.00\ &quot;kr.&quot;_-;_-* &quot;-&quot;??\ &quot;kr.&quot;_-;_-@_-"/>
    <numFmt numFmtId="166" formatCode="0."/>
    <numFmt numFmtId="167" formatCode="#,##0\ &quot;kr.&quot;"/>
    <numFmt numFmtId="168" formatCode="\ \ \ @\ *."/>
    <numFmt numFmtId="169" formatCode="\ \ \ \ \ \ \ \ \ @\ *."/>
    <numFmt numFmtId="170" formatCode="@\ *."/>
    <numFmt numFmtId="171" formatCode="\ \ \ @"/>
    <numFmt numFmtId="172" formatCode="\ \ \ \ \ \ @"/>
    <numFmt numFmtId="173" formatCode="\ \ \ \ \ \ @\ *."/>
    <numFmt numFmtId="174" formatCode="\ \ \ \ \ \ \ \ \ @"/>
    <numFmt numFmtId="175" formatCode="#,##0\ &quot;kr.&quot;_);[Red]\(* #,##0\ &quot;kr.&quot;\)"/>
    <numFmt numFmtId="176" formatCode="#,##0\ \ ;[Red]\(* #,##0\ \)"/>
    <numFmt numFmtId="177" formatCode="#,##0\ \ ;\(* #,##0\ \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color indexed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Tms Rmn"/>
    </font>
    <font>
      <b/>
      <sz val="11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b/>
      <sz val="18"/>
      <name val="Times New Roman"/>
      <family val="1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Times New Roman"/>
      <family val="1"/>
    </font>
    <font>
      <sz val="11"/>
      <color rgb="FF0000FF"/>
      <name val="Times New Roman"/>
      <family val="1"/>
    </font>
    <font>
      <i/>
      <sz val="12"/>
      <name val="Arial"/>
      <family val="2"/>
    </font>
    <font>
      <sz val="10"/>
      <name val="MS Sans Serif"/>
    </font>
    <font>
      <b/>
      <sz val="12"/>
      <name val="Arial"/>
      <family val="2"/>
    </font>
    <font>
      <u/>
      <sz val="10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40">
    <xf numFmtId="0" fontId="0" fillId="0" borderId="0"/>
    <xf numFmtId="0" fontId="26" fillId="0" borderId="0"/>
    <xf numFmtId="0" fontId="27" fillId="2" borderId="0" applyNumberFormat="0" applyBorder="0" applyAlignment="0" applyProtection="0"/>
    <xf numFmtId="0" fontId="28" fillId="0" borderId="0">
      <alignment horizontal="left"/>
    </xf>
    <xf numFmtId="0" fontId="26" fillId="0" borderId="0"/>
    <xf numFmtId="0" fontId="29" fillId="0" borderId="0" applyNumberForma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8" fontId="30" fillId="0" borderId="0"/>
    <xf numFmtId="169" fontId="30" fillId="0" borderId="0"/>
    <xf numFmtId="170" fontId="28" fillId="0" borderId="0" applyFont="0" applyFill="0" applyBorder="0" applyProtection="0">
      <alignment horizontal="centerContinuous"/>
    </xf>
    <xf numFmtId="171" fontId="28" fillId="0" borderId="0" applyFont="0" applyFill="0" applyBorder="0" applyAlignment="0" applyProtection="0"/>
    <xf numFmtId="168" fontId="28" fillId="0" borderId="0" applyFont="0" applyFill="0" applyBorder="0" applyProtection="0">
      <alignment horizontal="centerContinuous"/>
    </xf>
    <xf numFmtId="172" fontId="28" fillId="0" borderId="0" applyFont="0" applyFill="0" applyBorder="0" applyAlignment="0" applyProtection="0"/>
    <xf numFmtId="173" fontId="28" fillId="0" borderId="0" applyFont="0" applyFill="0" applyBorder="0" applyProtection="0">
      <alignment horizontal="centerContinuous"/>
    </xf>
    <xf numFmtId="174" fontId="28" fillId="0" borderId="0" applyFont="0" applyFill="0" applyBorder="0" applyAlignment="0" applyProtection="0"/>
    <xf numFmtId="169" fontId="28" fillId="0" borderId="0" applyFont="0" applyFill="0" applyBorder="0" applyProtection="0">
      <alignment horizontal="centerContinuous"/>
    </xf>
    <xf numFmtId="175" fontId="21" fillId="0" borderId="0" applyFont="0" applyFill="0" applyBorder="0" applyAlignment="0" applyProtection="0"/>
    <xf numFmtId="176" fontId="31" fillId="0" borderId="0"/>
    <xf numFmtId="0" fontId="28" fillId="0" borderId="0">
      <alignment horizontal="left"/>
    </xf>
    <xf numFmtId="0" fontId="26" fillId="0" borderId="0"/>
    <xf numFmtId="0" fontId="26" fillId="0" borderId="0"/>
    <xf numFmtId="0" fontId="26" fillId="0" borderId="0"/>
    <xf numFmtId="0" fontId="32" fillId="0" borderId="0"/>
    <xf numFmtId="0" fontId="16" fillId="0" borderId="0"/>
    <xf numFmtId="1" fontId="33" fillId="0" borderId="0"/>
    <xf numFmtId="170" fontId="30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177" fontId="28" fillId="0" borderId="7" applyNumberFormat="0" applyFont="0" applyFill="0" applyAlignment="0" applyProtection="0"/>
    <xf numFmtId="176" fontId="28" fillId="0" borderId="8" applyNumberFormat="0" applyFont="0" applyFill="0" applyAlignment="0" applyProtection="0"/>
    <xf numFmtId="177" fontId="28" fillId="0" borderId="9" applyNumberFormat="0" applyFont="0" applyFill="0" applyAlignment="0" applyProtection="0"/>
    <xf numFmtId="177" fontId="28" fillId="0" borderId="10" applyNumberFormat="0" applyFont="0" applyFill="0" applyAlignment="0" applyProtection="0"/>
    <xf numFmtId="0" fontId="34" fillId="0" borderId="2" applyNumberFormat="0" applyFill="0" applyProtection="0">
      <alignment horizontal="centerContinuous"/>
    </xf>
    <xf numFmtId="176" fontId="35" fillId="0" borderId="0" applyNumberFormat="0" applyFill="0" applyBorder="0" applyProtection="0">
      <alignment horizontal="centerContinuous"/>
    </xf>
    <xf numFmtId="0" fontId="32" fillId="0" borderId="0"/>
    <xf numFmtId="0" fontId="16" fillId="0" borderId="0"/>
    <xf numFmtId="0" fontId="36" fillId="0" borderId="0" applyNumberFormat="0" applyFill="0" applyBorder="0" applyAlignment="0" applyProtection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2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2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9" fontId="43" fillId="0" borderId="0" applyAlignment="0" applyProtection="0">
      <alignment horizontal="left"/>
    </xf>
    <xf numFmtId="0" fontId="6" fillId="0" borderId="0"/>
    <xf numFmtId="49" fontId="43" fillId="3" borderId="12">
      <alignment horizontal="center" vertical="center"/>
    </xf>
    <xf numFmtId="49" fontId="44" fillId="0" borderId="0" applyAlignment="0" applyProtection="0">
      <alignment horizontal="left"/>
    </xf>
    <xf numFmtId="49" fontId="45" fillId="0" borderId="0" applyNumberFormat="0" applyFill="0" applyBorder="0" applyAlignment="0" applyProtection="0">
      <alignment horizontal="left"/>
    </xf>
    <xf numFmtId="49" fontId="44" fillId="3" borderId="12" applyNumberFormat="0" applyAlignment="0" applyProtection="0">
      <alignment horizontal="left"/>
    </xf>
    <xf numFmtId="49" fontId="43" fillId="0" borderId="0" applyNumberFormat="0" applyAlignment="0" applyProtection="0">
      <alignment horizontal="lef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2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2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1">
    <xf numFmtId="0" fontId="0" fillId="0" borderId="0" xfId="0"/>
    <xf numFmtId="3" fontId="22" fillId="0" borderId="2" xfId="0" applyNumberFormat="1" applyFont="1" applyBorder="1" applyProtection="1">
      <protection locked="0"/>
    </xf>
    <xf numFmtId="0" fontId="22" fillId="0" borderId="2" xfId="0" applyFont="1" applyBorder="1" applyAlignment="1" applyProtection="1">
      <alignment horizontal="right"/>
      <protection locked="0"/>
    </xf>
    <xf numFmtId="166" fontId="23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166" fontId="19" fillId="0" borderId="0" xfId="0" applyNumberFormat="1" applyFont="1" applyAlignment="1">
      <alignment horizontal="center"/>
    </xf>
    <xf numFmtId="0" fontId="19" fillId="0" borderId="0" xfId="0" applyFont="1"/>
    <xf numFmtId="3" fontId="19" fillId="0" borderId="0" xfId="0" applyNumberFormat="1" applyFont="1"/>
    <xf numFmtId="167" fontId="22" fillId="0" borderId="0" xfId="0" applyNumberFormat="1" applyFont="1"/>
    <xf numFmtId="0" fontId="22" fillId="0" borderId="0" xfId="0" applyFont="1"/>
    <xf numFmtId="166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3" fontId="22" fillId="0" borderId="0" xfId="0" applyNumberFormat="1" applyFont="1"/>
    <xf numFmtId="0" fontId="22" fillId="0" borderId="0" xfId="0" applyFont="1" applyAlignment="1">
      <alignment horizontal="right"/>
    </xf>
    <xf numFmtId="166" fontId="22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166" fontId="23" fillId="0" borderId="0" xfId="0" applyNumberFormat="1" applyFont="1" applyAlignment="1">
      <alignment horizontal="right"/>
    </xf>
    <xf numFmtId="166" fontId="25" fillId="0" borderId="2" xfId="0" applyNumberFormat="1" applyFont="1" applyBorder="1" applyAlignment="1" applyProtection="1">
      <alignment horizontal="center"/>
      <protection locked="0"/>
    </xf>
    <xf numFmtId="49" fontId="21" fillId="0" borderId="0" xfId="0" applyNumberFormat="1" applyFont="1"/>
    <xf numFmtId="3" fontId="18" fillId="0" borderId="0" xfId="0" applyNumberFormat="1" applyFont="1" applyAlignment="1">
      <alignment horizontal="center"/>
    </xf>
    <xf numFmtId="0" fontId="25" fillId="0" borderId="0" xfId="0" applyFont="1" applyAlignment="1" applyProtection="1">
      <alignment horizontal="left"/>
      <protection locked="0"/>
    </xf>
    <xf numFmtId="167" fontId="37" fillId="0" borderId="1" xfId="0" applyNumberFormat="1" applyFont="1" applyBorder="1"/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3" fontId="18" fillId="0" borderId="0" xfId="0" applyNumberFormat="1" applyFont="1"/>
    <xf numFmtId="49" fontId="18" fillId="0" borderId="0" xfId="0" applyNumberFormat="1" applyFont="1"/>
    <xf numFmtId="49" fontId="26" fillId="0" borderId="0" xfId="0" applyNumberFormat="1" applyFont="1"/>
    <xf numFmtId="3" fontId="18" fillId="0" borderId="2" xfId="0" applyNumberFormat="1" applyFont="1" applyBorder="1"/>
    <xf numFmtId="0" fontId="21" fillId="0" borderId="0" xfId="0" applyFont="1" applyAlignment="1">
      <alignment horizontal="left" wrapText="1"/>
    </xf>
    <xf numFmtId="0" fontId="0" fillId="0" borderId="0" xfId="0" applyAlignment="1">
      <alignment wrapText="1"/>
    </xf>
    <xf numFmtId="166" fontId="37" fillId="0" borderId="0" xfId="45" applyNumberFormat="1" applyFont="1" applyAlignment="1">
      <alignment horizontal="left"/>
    </xf>
    <xf numFmtId="166" fontId="19" fillId="0" borderId="0" xfId="45" applyNumberFormat="1" applyFont="1" applyAlignment="1">
      <alignment horizontal="center"/>
    </xf>
    <xf numFmtId="0" fontId="19" fillId="0" borderId="0" xfId="45" applyFont="1" applyProtection="1">
      <protection locked="0"/>
    </xf>
    <xf numFmtId="3" fontId="19" fillId="0" borderId="0" xfId="45" applyNumberFormat="1" applyFont="1" applyProtection="1">
      <protection locked="0"/>
    </xf>
    <xf numFmtId="16" fontId="18" fillId="0" borderId="0" xfId="0" applyNumberFormat="1" applyFont="1"/>
    <xf numFmtId="14" fontId="18" fillId="0" borderId="0" xfId="0" applyNumberFormat="1" applyFont="1"/>
    <xf numFmtId="0" fontId="18" fillId="0" borderId="0" xfId="25" applyFont="1" applyAlignment="1">
      <alignment wrapText="1"/>
    </xf>
    <xf numFmtId="0" fontId="39" fillId="0" borderId="0" xfId="25" applyFont="1" applyAlignment="1">
      <alignment horizontal="left" wrapText="1" indent="1"/>
    </xf>
    <xf numFmtId="0" fontId="39" fillId="0" borderId="0" xfId="0" applyFont="1" applyAlignment="1">
      <alignment horizontal="left" wrapText="1" indent="1"/>
    </xf>
    <xf numFmtId="49" fontId="41" fillId="0" borderId="3" xfId="0" applyNumberFormat="1" applyFont="1" applyBorder="1" applyAlignment="1">
      <alignment vertical="center"/>
    </xf>
    <xf numFmtId="49" fontId="41" fillId="0" borderId="4" xfId="0" applyNumberFormat="1" applyFont="1" applyBorder="1" applyAlignment="1">
      <alignment vertical="center" wrapText="1"/>
    </xf>
    <xf numFmtId="3" fontId="41" fillId="0" borderId="4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3" fontId="41" fillId="0" borderId="5" xfId="0" applyNumberFormat="1" applyFont="1" applyBorder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 wrapText="1"/>
    </xf>
    <xf numFmtId="3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49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wrapText="1"/>
    </xf>
    <xf numFmtId="1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center"/>
    </xf>
    <xf numFmtId="3" fontId="18" fillId="0" borderId="2" xfId="0" applyNumberFormat="1" applyFont="1" applyBorder="1" applyProtection="1">
      <protection locked="0"/>
    </xf>
    <xf numFmtId="3" fontId="18" fillId="0" borderId="0" xfId="0" applyNumberFormat="1" applyFont="1" applyProtection="1">
      <protection locked="0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wrapText="1" indent="1"/>
    </xf>
    <xf numFmtId="0" fontId="41" fillId="0" borderId="0" xfId="0" applyFont="1" applyAlignment="1">
      <alignment horizontal="right"/>
    </xf>
    <xf numFmtId="3" fontId="41" fillId="0" borderId="6" xfId="0" applyNumberFormat="1" applyFont="1" applyBorder="1"/>
    <xf numFmtId="3" fontId="41" fillId="0" borderId="0" xfId="0" applyNumberFormat="1" applyFont="1"/>
    <xf numFmtId="0" fontId="41" fillId="0" borderId="0" xfId="0" applyFont="1" applyAlignment="1">
      <alignment horizontal="left"/>
    </xf>
    <xf numFmtId="3" fontId="18" fillId="0" borderId="11" xfId="0" applyNumberFormat="1" applyFont="1" applyBorder="1" applyProtection="1">
      <protection locked="0"/>
    </xf>
    <xf numFmtId="0" fontId="39" fillId="0" borderId="0" xfId="25" applyFont="1" applyAlignment="1">
      <alignment horizontal="left" wrapText="1" indent="2"/>
    </xf>
    <xf numFmtId="0" fontId="41" fillId="0" borderId="0" xfId="25" applyFont="1" applyAlignment="1">
      <alignment horizontal="left" wrapText="1"/>
    </xf>
    <xf numFmtId="49" fontId="42" fillId="0" borderId="0" xfId="44" applyNumberFormat="1" applyFont="1" applyAlignment="1">
      <alignment vertical="center"/>
    </xf>
    <xf numFmtId="3" fontId="18" fillId="0" borderId="2" xfId="25" applyNumberFormat="1" applyFont="1" applyBorder="1" applyProtection="1">
      <protection locked="0"/>
    </xf>
    <xf numFmtId="49" fontId="18" fillId="0" borderId="0" xfId="25" applyNumberFormat="1" applyFont="1" applyAlignment="1">
      <alignment horizontal="left"/>
    </xf>
    <xf numFmtId="0" fontId="41" fillId="0" borderId="0" xfId="25" applyFont="1" applyAlignment="1">
      <alignment wrapText="1"/>
    </xf>
    <xf numFmtId="3" fontId="18" fillId="0" borderId="0" xfId="25" applyNumberFormat="1" applyFont="1" applyAlignment="1">
      <alignment horizontal="center"/>
    </xf>
    <xf numFmtId="1" fontId="18" fillId="0" borderId="0" xfId="25" applyNumberFormat="1" applyFont="1" applyAlignment="1">
      <alignment horizontal="center"/>
    </xf>
    <xf numFmtId="49" fontId="18" fillId="0" borderId="0" xfId="25" applyNumberFormat="1" applyFont="1" applyAlignment="1">
      <alignment horizontal="center"/>
    </xf>
    <xf numFmtId="0" fontId="41" fillId="0" borderId="0" xfId="25" applyFont="1" applyAlignment="1">
      <alignment horizontal="right" wrapText="1"/>
    </xf>
    <xf numFmtId="3" fontId="18" fillId="0" borderId="2" xfId="25" applyNumberFormat="1" applyFont="1" applyBorder="1"/>
    <xf numFmtId="3" fontId="41" fillId="0" borderId="6" xfId="25" applyNumberFormat="1" applyFont="1" applyBorder="1"/>
    <xf numFmtId="3" fontId="18" fillId="0" borderId="0" xfId="25" applyNumberFormat="1" applyFont="1"/>
    <xf numFmtId="3" fontId="41" fillId="0" borderId="0" xfId="25" applyNumberFormat="1" applyFont="1"/>
    <xf numFmtId="49" fontId="41" fillId="0" borderId="0" xfId="25" applyNumberFormat="1" applyFont="1" applyAlignment="1">
      <alignment horizontal="left"/>
    </xf>
    <xf numFmtId="3" fontId="18" fillId="0" borderId="0" xfId="25" applyNumberFormat="1" applyFont="1" applyProtection="1">
      <protection locked="0"/>
    </xf>
    <xf numFmtId="49" fontId="18" fillId="0" borderId="0" xfId="0" applyNumberFormat="1" applyFont="1" applyAlignment="1">
      <alignment horizontal="left" vertical="top"/>
    </xf>
    <xf numFmtId="49" fontId="18" fillId="0" borderId="0" xfId="25" applyNumberFormat="1" applyFont="1" applyAlignment="1">
      <alignment horizontal="left" vertical="top"/>
    </xf>
    <xf numFmtId="0" fontId="26" fillId="0" borderId="0" xfId="25"/>
    <xf numFmtId="49" fontId="26" fillId="0" borderId="0" xfId="25" applyNumberFormat="1"/>
    <xf numFmtId="3" fontId="47" fillId="0" borderId="0" xfId="25" applyNumberFormat="1" applyFont="1" applyAlignment="1">
      <alignment horizontal="center"/>
    </xf>
    <xf numFmtId="3" fontId="18" fillId="0" borderId="11" xfId="0" applyNumberFormat="1" applyFont="1" applyBorder="1"/>
    <xf numFmtId="3" fontId="18" fillId="0" borderId="11" xfId="25" applyNumberFormat="1" applyFont="1" applyBorder="1" applyProtection="1">
      <protection locked="0"/>
    </xf>
    <xf numFmtId="0" fontId="47" fillId="0" borderId="0" xfId="0" applyFont="1" applyAlignment="1">
      <alignment wrapText="1"/>
    </xf>
    <xf numFmtId="3" fontId="47" fillId="0" borderId="0" xfId="0" applyNumberFormat="1" applyFont="1" applyAlignment="1">
      <alignment horizontal="center"/>
    </xf>
    <xf numFmtId="1" fontId="47" fillId="0" borderId="0" xfId="0" applyNumberFormat="1" applyFont="1" applyAlignment="1">
      <alignment horizontal="center"/>
    </xf>
    <xf numFmtId="3" fontId="47" fillId="0" borderId="0" xfId="0" applyNumberFormat="1" applyFont="1"/>
    <xf numFmtId="3" fontId="47" fillId="0" borderId="2" xfId="0" applyNumberFormat="1" applyFont="1" applyBorder="1"/>
    <xf numFmtId="0" fontId="47" fillId="0" borderId="0" xfId="0" applyFont="1"/>
    <xf numFmtId="49" fontId="18" fillId="0" borderId="0" xfId="0" applyNumberFormat="1" applyFont="1" applyAlignment="1">
      <alignment horizontal="center" vertical="top"/>
    </xf>
    <xf numFmtId="0" fontId="39" fillId="0" borderId="0" xfId="417" applyFont="1" applyAlignment="1">
      <alignment horizontal="left" wrapText="1" indent="1"/>
    </xf>
    <xf numFmtId="3" fontId="18" fillId="0" borderId="13" xfId="0" applyNumberFormat="1" applyFont="1" applyBorder="1"/>
    <xf numFmtId="3" fontId="18" fillId="0" borderId="13" xfId="0" applyNumberFormat="1" applyFont="1" applyBorder="1" applyProtection="1">
      <protection locked="0"/>
    </xf>
    <xf numFmtId="3" fontId="47" fillId="0" borderId="13" xfId="0" applyNumberFormat="1" applyFont="1" applyBorder="1"/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23" fillId="0" borderId="2" xfId="0" applyFont="1" applyBorder="1" applyAlignment="1" applyProtection="1">
      <alignment horizontal="left"/>
      <protection locked="0"/>
    </xf>
  </cellXfs>
  <cellStyles count="940">
    <cellStyle name="Bad 2" xfId="2" xr:uid="{00000000-0005-0000-0000-000000000000}"/>
    <cellStyle name="Comma [0] 2" xfId="7" xr:uid="{00000000-0005-0000-0000-000001000000}"/>
    <cellStyle name="Comma [0] 3" xfId="8" xr:uid="{00000000-0005-0000-0000-000002000000}"/>
    <cellStyle name="Comma [0] 4" xfId="118" xr:uid="{2C1C4C1F-DB05-45F9-918F-F3DB33D0C681}"/>
    <cellStyle name="Comma [0] 4 2" xfId="182" xr:uid="{B5CCCBB3-9021-4CBE-B5B1-0DFC0177CD54}"/>
    <cellStyle name="Comma [0] 4 2 2" xfId="358" xr:uid="{EE948AD0-97FC-4B03-AFD8-EEEEAC3A1070}"/>
    <cellStyle name="Comma [0] 4 2 2 2" xfId="758" xr:uid="{DBA7E5A9-23FE-48AE-992F-AEC4AD895432}"/>
    <cellStyle name="Comma [0] 4 2 3" xfId="606" xr:uid="{4116706A-7EF7-496C-A178-30C91D232DAE}"/>
    <cellStyle name="Comma [0] 4 3" xfId="197" xr:uid="{0DF4363D-9C94-46FF-8ECE-BA3A77D06102}"/>
    <cellStyle name="Comma [0] 4 3 2" xfId="373" xr:uid="{98BDF3A9-F9EF-4F1B-B6D8-0AA27110752D}"/>
    <cellStyle name="Comma [0] 4 3 2 2" xfId="773" xr:uid="{9B0D87D9-E0C8-4987-826D-DC4A9652A6FB}"/>
    <cellStyle name="Comma [0] 4 3 3" xfId="621" xr:uid="{2C545B15-6147-4511-8535-5A44DD693DAF}"/>
    <cellStyle name="Comma [0] 4 4" xfId="302" xr:uid="{18ACA68C-B85D-4D14-B93C-1D37819C4DC2}"/>
    <cellStyle name="Comma [0] 4 4 2" xfId="704" xr:uid="{59A414E0-E975-473F-ABA2-944899074A85}"/>
    <cellStyle name="Comma [0] 4 5" xfId="554" xr:uid="{FA08E8D4-792C-40A8-BC1C-B6920028E28E}"/>
    <cellStyle name="Currency 2" xfId="9" xr:uid="{00000000-0005-0000-0000-000003000000}"/>
    <cellStyle name="Currency 2 2" xfId="10" xr:uid="{00000000-0005-0000-0000-000004000000}"/>
    <cellStyle name="Currency 2 3" xfId="11" xr:uid="{00000000-0005-0000-0000-000005000000}"/>
    <cellStyle name="Currency 3" xfId="12" xr:uid="{00000000-0005-0000-0000-000006000000}"/>
    <cellStyle name="Dálkhaus" xfId="219" xr:uid="{54BC2A16-2E33-4691-BD26-B72D75141ECA}"/>
    <cellStyle name="Hyperlink" xfId="44" builtinId="8"/>
    <cellStyle name="Inndr-3." xfId="13" xr:uid="{00000000-0005-0000-0000-000007000000}"/>
    <cellStyle name="Inndr-6." xfId="14" xr:uid="{00000000-0005-0000-0000-000008000000}"/>
    <cellStyle name="Inndráttur 0 ..." xfId="15" xr:uid="{00000000-0005-0000-0000-000009000000}"/>
    <cellStyle name="Inndráttur 3" xfId="16" xr:uid="{00000000-0005-0000-0000-00000A000000}"/>
    <cellStyle name="Inndráttur 3 ..." xfId="17" xr:uid="{00000000-0005-0000-0000-00000B000000}"/>
    <cellStyle name="Inndráttur 6" xfId="18" xr:uid="{00000000-0005-0000-0000-00000C000000}"/>
    <cellStyle name="Inndráttur 6 ..." xfId="19" xr:uid="{00000000-0005-0000-0000-00000D000000}"/>
    <cellStyle name="Inndráttur 9" xfId="20" xr:uid="{00000000-0005-0000-0000-00000E000000}"/>
    <cellStyle name="Inndráttur 9 ..." xfId="21" xr:uid="{00000000-0005-0000-0000-00000F000000}"/>
    <cellStyle name="Kafli" xfId="220" xr:uid="{7A36A7D7-4D06-4960-B201-52F3695649C0}"/>
    <cellStyle name="Kostnaðarþáttur" xfId="217" xr:uid="{85B23394-512A-45C9-A89C-877EDC6C50BC}"/>
    <cellStyle name="Kostnliður" xfId="221" xr:uid="{106EA1CD-48C4-4684-BBB3-9510EF0E9783}"/>
    <cellStyle name="Krónur" xfId="22" xr:uid="{00000000-0005-0000-0000-000010000000}"/>
    <cellStyle name="Millifyrirsögn" xfId="23" xr:uid="{00000000-0005-0000-0000-000011000000}"/>
    <cellStyle name="Normal" xfId="0" builtinId="0"/>
    <cellStyle name="Normal 10" xfId="218" xr:uid="{CF4CF632-397E-4EE0-9403-5FFE53747042}"/>
    <cellStyle name="Normal 10 2" xfId="252" xr:uid="{E1890CE2-94D5-4EA1-82C9-9E55DCE41DE1}"/>
    <cellStyle name="Normal 10 2 2" xfId="496" xr:uid="{7A231D99-43C6-4C96-AF2A-6E869BBDFCB7}"/>
    <cellStyle name="Normal 10 2 3" xfId="884" xr:uid="{D46432DE-BBD8-40F0-BA54-56EA826B7634}"/>
    <cellStyle name="Normal 10 3" xfId="395" xr:uid="{BB0A4902-D9CC-4CC7-80BC-B8C30442AED4}"/>
    <cellStyle name="Normal 10 3 2" xfId="527" xr:uid="{ED932BD5-AFA4-4DCC-97F9-A7EA561D4F53}"/>
    <cellStyle name="Normal 10 3 3" xfId="915" xr:uid="{51CB4585-6347-4868-9134-57FC8845C12C}"/>
    <cellStyle name="Normal 10 4" xfId="426" xr:uid="{0DDA6D33-B54A-4AA1-AA19-DA5EC3882F8A}"/>
    <cellStyle name="Normal 10 4 2" xfId="824" xr:uid="{10CB5D81-EF72-4ED7-828E-7CCB110A6B6C}"/>
    <cellStyle name="Normal 10 5" xfId="466" xr:uid="{E392B83B-3995-464F-8D9C-09B7A0B3C8C2}"/>
    <cellStyle name="Normal 10 6" xfId="855" xr:uid="{5F9345D3-374B-414E-9CC1-DD8F2A49A3C9}"/>
    <cellStyle name="Normal 11" xfId="245" xr:uid="{ADD957CC-7D49-4966-B854-80FF6138E0A4}"/>
    <cellStyle name="Normal 11 2" xfId="274" xr:uid="{FBFA5BAD-3EE6-4662-9799-86B428C86FE3}"/>
    <cellStyle name="Normal 11 2 2" xfId="518" xr:uid="{0643EE5C-A1EA-4EEF-A7A9-4710DD354E18}"/>
    <cellStyle name="Normal 11 2 3" xfId="906" xr:uid="{DC32F235-AA48-426A-8589-285F756E7034}"/>
    <cellStyle name="Normal 11 3" xfId="417" xr:uid="{E7E965BA-2C60-460D-90BC-9BB1B61A0802}"/>
    <cellStyle name="Normal 11 3 2" xfId="549" xr:uid="{1443B69F-98EF-4D24-A2E6-AA894A3165C8}"/>
    <cellStyle name="Normal 11 3 3" xfId="937" xr:uid="{31B2A4B1-0F2E-4E48-82A5-AEABD425B07D}"/>
    <cellStyle name="Normal 11 4" xfId="448" xr:uid="{30EE1602-D38E-4AFE-8D6A-645619859FE6}"/>
    <cellStyle name="Normal 11 4 2" xfId="846" xr:uid="{A8CFD0F2-5D82-41E4-9A7E-18DCCFC08934}"/>
    <cellStyle name="Normal 11 5" xfId="489" xr:uid="{DED6DF60-54ED-4B98-ACCC-AC1B14FB14D5}"/>
    <cellStyle name="Normal 11 6" xfId="877" xr:uid="{0BA8FAF3-B6FA-4C2E-996F-BDD0192600BB}"/>
    <cellStyle name="Normal 15" xfId="24" xr:uid="{00000000-0005-0000-0000-000012000000}"/>
    <cellStyle name="Normal 2" xfId="3" xr:uid="{00000000-0005-0000-0000-000013000000}"/>
    <cellStyle name="Normal 2 2" xfId="25" xr:uid="{00000000-0005-0000-0000-000014000000}"/>
    <cellStyle name="Normal 2 2 2" xfId="26" xr:uid="{00000000-0005-0000-0000-000015000000}"/>
    <cellStyle name="Normal 2 3" xfId="27" xr:uid="{00000000-0005-0000-0000-000016000000}"/>
    <cellStyle name="Normal 3" xfId="1" xr:uid="{00000000-0005-0000-0000-000017000000}"/>
    <cellStyle name="Normal 3 2" xfId="45" xr:uid="{00000000-0005-0000-0000-000018000000}"/>
    <cellStyle name="Normal 4" xfId="4" xr:uid="{00000000-0005-0000-0000-000019000000}"/>
    <cellStyle name="Normal 5" xfId="28" xr:uid="{00000000-0005-0000-0000-00001A000000}"/>
    <cellStyle name="Normal 6" xfId="29" xr:uid="{00000000-0005-0000-0000-00001B000000}"/>
    <cellStyle name="Normal 6 10" xfId="161" xr:uid="{4BB48DC9-94F4-48F5-B781-DA4546712D41}"/>
    <cellStyle name="Normal 6 10 2" xfId="337" xr:uid="{64425F81-CE62-4650-BE7B-E33929DED5EB}"/>
    <cellStyle name="Normal 6 10 2 2" xfId="737" xr:uid="{45F2D373-358A-4D28-BDCA-4DBEC418A36D}"/>
    <cellStyle name="Normal 6 10 3" xfId="519" xr:uid="{9B8E999A-9353-4B36-B3F0-1DCF8673B096}"/>
    <cellStyle name="Normal 6 10 4" xfId="907" xr:uid="{9BF683E0-1BA6-4C79-B768-22E8A571D7E7}"/>
    <cellStyle name="Normal 6 11" xfId="95" xr:uid="{FBB71F3D-E7AF-461F-885E-9410F1272A42}"/>
    <cellStyle name="Normal 6 11 2" xfId="281" xr:uid="{509CF882-4BCB-4CDB-8B21-FB1167105014}"/>
    <cellStyle name="Normal 6 11 2 2" xfId="683" xr:uid="{E28C7B44-A5FD-4D6C-A405-C01A3DDFA0AE}"/>
    <cellStyle name="Normal 6 11 3" xfId="449" xr:uid="{0B3E5CFB-1089-4F31-ACD7-241BD7B95A8B}"/>
    <cellStyle name="Normal 6 12" xfId="183" xr:uid="{8876351A-7857-41E3-BD66-D67291F3A7AB}"/>
    <cellStyle name="Normal 6 12 2" xfId="359" xr:uid="{334D3AF8-6EB0-4594-BEAF-65833A63F502}"/>
    <cellStyle name="Normal 6 12 2 2" xfId="759" xr:uid="{60EF564B-1738-4518-982D-A3561EB8292B}"/>
    <cellStyle name="Normal 6 12 3" xfId="607" xr:uid="{9F5E1F9A-2545-4DFF-9F73-75F8D4577027}"/>
    <cellStyle name="Normal 6 13" xfId="189" xr:uid="{7FD9C064-4AE3-4675-AB27-C9F34808E471}"/>
    <cellStyle name="Normal 6 13 2" xfId="365" xr:uid="{CA6F0DEC-5E73-41DE-AA73-EA8A76D818D4}"/>
    <cellStyle name="Normal 6 13 2 2" xfId="765" xr:uid="{BBACA936-82BC-4658-A100-2ADA57351C1F}"/>
    <cellStyle name="Normal 6 13 3" xfId="613" xr:uid="{7B25C588-F90E-46D7-9144-90AA6B35CD92}"/>
    <cellStyle name="Normal 6 14" xfId="211" xr:uid="{080F68AF-8662-4643-AB51-384762EFE824}"/>
    <cellStyle name="Normal 6 14 2" xfId="635" xr:uid="{46A83DDA-2E3A-4EA2-8853-70DEF361407A}"/>
    <cellStyle name="Normal 6 15" xfId="387" xr:uid="{46BF2C63-BC3D-4A5E-98C7-1F48DCCA8C74}"/>
    <cellStyle name="Normal 6 15 2" xfId="787" xr:uid="{60F7DCCC-953C-4AFA-BE45-89F00D5E773A}"/>
    <cellStyle name="Normal 6 16" xfId="418" xr:uid="{A27C0BDA-CD2C-4A5B-B601-F16475FD6E15}"/>
    <cellStyle name="Normal 6 16 2" xfId="816" xr:uid="{82566C91-6C97-40FE-A8FC-312A20318E6D}"/>
    <cellStyle name="Normal 6 17" xfId="455" xr:uid="{59988E18-C0C6-417B-84A4-A9C2DB63BEB0}"/>
    <cellStyle name="Normal 6 18" xfId="847" xr:uid="{1674A3E0-D0C9-4AC1-AFDD-BF061F231DF6}"/>
    <cellStyle name="Normal 6 19" xfId="938" xr:uid="{EBD1383E-95C8-4468-8B51-2586746B344A}"/>
    <cellStyle name="Normal 6 2" xfId="48" xr:uid="{915BB9E2-ABEE-4384-9466-A2F64A1A2F2C}"/>
    <cellStyle name="Normal 6 2 10" xfId="213" xr:uid="{151DA9DF-C84B-4DBC-9CF7-A327D5F3E7EF}"/>
    <cellStyle name="Normal 6 2 10 2" xfId="637" xr:uid="{006C8E4F-560E-4D32-9EF7-27B36E2BDA7E}"/>
    <cellStyle name="Normal 6 2 11" xfId="391" xr:uid="{A0A62295-58C8-49C4-BB40-3FDEA87C9EFA}"/>
    <cellStyle name="Normal 6 2 11 2" xfId="791" xr:uid="{A4F60750-3244-45FB-82D3-2ECED59728B5}"/>
    <cellStyle name="Normal 6 2 12" xfId="422" xr:uid="{312B7BEE-637C-42E9-BEF8-7699B67DCF30}"/>
    <cellStyle name="Normal 6 2 12 2" xfId="820" xr:uid="{FF82420D-6A79-4179-8B41-ED18D8E39E41}"/>
    <cellStyle name="Normal 6 2 13" xfId="462" xr:uid="{E85A74C4-AC86-4F42-8869-BF20CC7929F5}"/>
    <cellStyle name="Normal 6 2 14" xfId="851" xr:uid="{9AA53279-0A84-478C-8E57-93A57AA5E2BE}"/>
    <cellStyle name="Normal 6 2 2" xfId="55" xr:uid="{ADA0954A-ABF2-457A-919E-D73CA31975C1}"/>
    <cellStyle name="Normal 6 2 2 10" xfId="479" xr:uid="{1A703F43-DDEC-49AA-8FB8-315B32835D84}"/>
    <cellStyle name="Normal 6 2 2 11" xfId="867" xr:uid="{71EAE9B8-6AC6-42C7-A411-BB1E58067866}"/>
    <cellStyle name="Normal 6 2 2 2" xfId="77" xr:uid="{3D9FBD97-97BD-4D17-87D2-6AEEF5565CA0}"/>
    <cellStyle name="Normal 6 2 2 2 2" xfId="130" xr:uid="{D0A39395-1F45-4CFC-8252-EDB9DBF18913}"/>
    <cellStyle name="Normal 6 2 2 2 2 2" xfId="310" xr:uid="{E72AA7A7-A67C-4D09-8E15-9F460EB75083}"/>
    <cellStyle name="Normal 6 2 2 2 2 2 2" xfId="712" xr:uid="{2B018FF4-DD58-43E9-931B-938A5F93019E}"/>
    <cellStyle name="Normal 6 2 2 2 2 3" xfId="575" xr:uid="{8788A610-5D9D-48A8-8C38-B6050009D986}"/>
    <cellStyle name="Normal 6 2 2 2 3" xfId="264" xr:uid="{6B21B65A-F210-40C7-9DC6-4B72A286F595}"/>
    <cellStyle name="Normal 6 2 2 2 3 2" xfId="667" xr:uid="{F6BD6380-0A20-48E6-8E5A-B87AF981D6D9}"/>
    <cellStyle name="Normal 6 2 2 2 4" xfId="508" xr:uid="{26A2A88C-4226-48F6-B424-2FF6303441C4}"/>
    <cellStyle name="Normal 6 2 2 2 5" xfId="896" xr:uid="{5BF4E757-1D45-4361-8E68-E1C90240AFBA}"/>
    <cellStyle name="Normal 6 2 2 3" xfId="89" xr:uid="{3660EA7B-584B-4DF2-912D-7B045DF33CDC}"/>
    <cellStyle name="Normal 6 2 2 3 2" xfId="151" xr:uid="{4DF64AA7-101C-43CA-8A1C-D63D51E68CDF}"/>
    <cellStyle name="Normal 6 2 2 3 2 2" xfId="327" xr:uid="{DD95CA97-9C5A-4B81-B447-F029E92720CB}"/>
    <cellStyle name="Normal 6 2 2 3 2 2 2" xfId="727" xr:uid="{EEC71E0D-228E-4FB3-8B81-18032AAFA2CE}"/>
    <cellStyle name="Normal 6 2 2 3 2 3" xfId="451" xr:uid="{A0BBEE2C-FEBB-4576-9A7A-949878067E6D}"/>
    <cellStyle name="Normal 6 2 2 3 3" xfId="277" xr:uid="{B896F65B-69DD-4F3A-BDFB-7D2509B8E325}"/>
    <cellStyle name="Normal 6 2 2 3 3 2" xfId="679" xr:uid="{45EACC68-A147-4FAA-B43D-B884D4903E28}"/>
    <cellStyle name="Normal 6 2 2 3 4" xfId="539" xr:uid="{E915BD31-9CB3-4E25-83C7-981756AF5351}"/>
    <cellStyle name="Normal 6 2 2 3 5" xfId="927" xr:uid="{FDD5B3DE-207E-47B5-9C6E-0A3A5546E072}"/>
    <cellStyle name="Normal 6 2 2 4" xfId="172" xr:uid="{87E4A8CB-A480-4370-BDE4-48A641300F36}"/>
    <cellStyle name="Normal 6 2 2 4 2" xfId="348" xr:uid="{A5998670-AE85-4596-A9C6-701BD903315E}"/>
    <cellStyle name="Normal 6 2 2 4 2 2" xfId="748" xr:uid="{6AB73BF9-EE95-4D1D-A99D-31FE5BC0545F}"/>
    <cellStyle name="Normal 6 2 2 4 3" xfId="596" xr:uid="{47A3D1F3-885E-45DA-99BA-033DA03007BE}"/>
    <cellStyle name="Normal 6 2 2 5" xfId="106" xr:uid="{0D9932A3-E3F3-4A05-8A77-374A51E485BF}"/>
    <cellStyle name="Normal 6 2 2 5 2" xfId="292" xr:uid="{0651EE40-5740-41D5-9C2B-C2CD2B5D83BC}"/>
    <cellStyle name="Normal 6 2 2 5 2 2" xfId="694" xr:uid="{B5E5FC81-3A2F-462F-96B2-B52CCAA1A7E7}"/>
    <cellStyle name="Normal 6 2 2 5 3" xfId="555" xr:uid="{3E5DE84A-B8EC-44F1-9EC0-46BFC647B268}"/>
    <cellStyle name="Normal 6 2 2 6" xfId="195" xr:uid="{8111D9A3-E042-4D16-A39F-2306A36D4609}"/>
    <cellStyle name="Normal 6 2 2 6 2" xfId="371" xr:uid="{23668D88-6445-41C3-A4F5-2F2971978D87}"/>
    <cellStyle name="Normal 6 2 2 6 2 2" xfId="771" xr:uid="{89EDC8B7-5601-4621-8BBE-4E0C7A3D7719}"/>
    <cellStyle name="Normal 6 2 2 6 3" xfId="619" xr:uid="{72C294AC-948B-4165-918F-64F53AF0BDD4}"/>
    <cellStyle name="Normal 6 2 2 7" xfId="235" xr:uid="{ADE728EB-5C5F-4808-87CF-721F3EBF7F6D}"/>
    <cellStyle name="Normal 6 2 2 7 2" xfId="646" xr:uid="{565B3E67-2EFA-432C-B50B-03A9E1AB9F2B}"/>
    <cellStyle name="Normal 6 2 2 8" xfId="407" xr:uid="{C888AAE2-5DA9-47D3-9598-2DACD13FEF9A}"/>
    <cellStyle name="Normal 6 2 2 8 2" xfId="806" xr:uid="{6437721C-9A61-4AB7-A035-5B50A1AE6E5E}"/>
    <cellStyle name="Normal 6 2 2 9" xfId="438" xr:uid="{B90DB547-78BC-4A42-8A99-B59FEB8F6D21}"/>
    <cellStyle name="Normal 6 2 2 9 2" xfId="836" xr:uid="{09BB6C29-8969-44F3-BCD6-FA4ABE959B61}"/>
    <cellStyle name="Normal 6 2 3" xfId="62" xr:uid="{7CAACCD7-731F-4DB3-970B-28093BB9A4D5}"/>
    <cellStyle name="Normal 6 2 3 10" xfId="485" xr:uid="{82D3F79F-8BEB-4734-9CAD-20178536D1E5}"/>
    <cellStyle name="Normal 6 2 3 11" xfId="873" xr:uid="{D033F1AE-855F-481A-A323-CFB90F69F98D}"/>
    <cellStyle name="Normal 6 2 3 2" xfId="83" xr:uid="{7BB941A9-3240-458B-BEE8-4BAA1CD85220}"/>
    <cellStyle name="Normal 6 2 3 2 2" xfId="136" xr:uid="{147A5B77-2AB5-496E-96CD-21DDAFE79634}"/>
    <cellStyle name="Normal 6 2 3 2 2 2" xfId="316" xr:uid="{7FEC1EE1-960A-4224-A7E6-E50663E92080}"/>
    <cellStyle name="Normal 6 2 3 2 2 2 2" xfId="718" xr:uid="{3CA6F4D9-DA73-4021-9BE2-DF1A7D6265FE}"/>
    <cellStyle name="Normal 6 2 3 2 2 3" xfId="581" xr:uid="{E7833036-5FAA-459B-8DE2-07EF1BD18F38}"/>
    <cellStyle name="Normal 6 2 3 2 3" xfId="270" xr:uid="{2C4FB277-5B79-43EC-B992-15BAA0AF8BBF}"/>
    <cellStyle name="Normal 6 2 3 2 3 2" xfId="673" xr:uid="{36DEAB46-BC38-42CB-A83F-0467DDF15778}"/>
    <cellStyle name="Normal 6 2 3 2 4" xfId="514" xr:uid="{38C5AC7C-CE12-4476-B33A-51C629CFA964}"/>
    <cellStyle name="Normal 6 2 3 2 5" xfId="902" xr:uid="{1319B5C9-59FE-4FCB-AF26-C112A603797D}"/>
    <cellStyle name="Normal 6 2 3 3" xfId="157" xr:uid="{CC821EB5-E717-47FC-B92A-201DA4D73C64}"/>
    <cellStyle name="Normal 6 2 3 3 2" xfId="333" xr:uid="{4593F89F-3747-44D9-BD57-213163AC05B9}"/>
    <cellStyle name="Normal 6 2 3 3 2 2" xfId="733" xr:uid="{3753F259-B093-4C0C-B277-B3E4EB971BD0}"/>
    <cellStyle name="Normal 6 2 3 3 3" xfId="545" xr:uid="{D466622A-D9B6-44AE-B60B-942AF9B4235B}"/>
    <cellStyle name="Normal 6 2 3 3 4" xfId="933" xr:uid="{336CD031-41C9-406E-A673-087A75D2A336}"/>
    <cellStyle name="Normal 6 2 3 4" xfId="178" xr:uid="{D3AC74CB-426F-4D3D-961F-2F69D78FF5B5}"/>
    <cellStyle name="Normal 6 2 3 4 2" xfId="354" xr:uid="{744A70C6-F7A9-4459-A647-CB4DD7043F25}"/>
    <cellStyle name="Normal 6 2 3 4 2 2" xfId="754" xr:uid="{E6DFA0C4-C240-46F5-A7DA-1228812505D1}"/>
    <cellStyle name="Normal 6 2 3 4 3" xfId="602" xr:uid="{6E7E21C4-4349-4976-A444-061B26088380}"/>
    <cellStyle name="Normal 6 2 3 5" xfId="112" xr:uid="{24A4742D-3F62-4291-BA5B-C916097AE188}"/>
    <cellStyle name="Normal 6 2 3 5 2" xfId="298" xr:uid="{6AE4716E-0B0F-4A4D-B15A-637A1703531A}"/>
    <cellStyle name="Normal 6 2 3 5 2 2" xfId="700" xr:uid="{C8934575-4054-4634-BB86-7CE70AF95226}"/>
    <cellStyle name="Normal 6 2 3 5 3" xfId="586" xr:uid="{CA9D8CA8-65F1-4D09-AF36-FCA6D7E4A4D5}"/>
    <cellStyle name="Normal 6 2 3 6" xfId="207" xr:uid="{4B8BE9A0-EE81-4F87-9D15-5631B8D6A6A2}"/>
    <cellStyle name="Normal 6 2 3 6 2" xfId="383" xr:uid="{4D49BD8A-CEBB-4F4E-B52F-11A4560729BC}"/>
    <cellStyle name="Normal 6 2 3 6 2 2" xfId="783" xr:uid="{57F2B58F-CD4C-44ED-9726-751A39B5F9AA}"/>
    <cellStyle name="Normal 6 2 3 6 3" xfId="631" xr:uid="{B89EF874-B5BA-4EFB-B7A3-13EBE7A8BD11}"/>
    <cellStyle name="Normal 6 2 3 7" xfId="241" xr:uid="{F36AA9DD-D46D-4829-9939-8E3F40705CEB}"/>
    <cellStyle name="Normal 6 2 3 7 2" xfId="652" xr:uid="{26ED7A6B-1B48-4C30-B1AC-7CBE6EBF2D00}"/>
    <cellStyle name="Normal 6 2 3 8" xfId="413" xr:uid="{BBF3F5EE-3FBB-48CA-B322-832F97C71B57}"/>
    <cellStyle name="Normal 6 2 3 8 2" xfId="812" xr:uid="{8AD81B1C-2475-4447-8A24-37523C6FBE5C}"/>
    <cellStyle name="Normal 6 2 3 9" xfId="444" xr:uid="{B2FED3D5-F315-4931-BEB8-8ED079940C64}"/>
    <cellStyle name="Normal 6 2 3 9 2" xfId="842" xr:uid="{A7F3BAE5-41D4-4914-8937-04889F9C548B}"/>
    <cellStyle name="Normal 6 2 4" xfId="70" xr:uid="{7ADEC8B8-89BE-472C-B547-BE88570861A6}"/>
    <cellStyle name="Normal 6 2 4 2" xfId="123" xr:uid="{9ACC04AA-02C6-4906-82C8-CDE6B280E277}"/>
    <cellStyle name="Normal 6 2 4 2 2" xfId="257" xr:uid="{D6E99104-47AA-4B40-93C5-4FDB23778386}"/>
    <cellStyle name="Normal 6 2 4 2 2 2" xfId="660" xr:uid="{54DAC743-F4D9-4240-8A89-853604440426}"/>
    <cellStyle name="Normal 6 2 4 2 3" xfId="501" xr:uid="{67EB8787-0171-4E75-9EFF-2CB31A3FCC6E}"/>
    <cellStyle name="Normal 6 2 4 2 4" xfId="889" xr:uid="{E077347D-E6F8-41B7-ACCF-B69CC905F2EE}"/>
    <cellStyle name="Normal 6 2 4 3" xfId="228" xr:uid="{5E128D3B-DCB2-4999-BD30-42ED78831FA3}"/>
    <cellStyle name="Normal 6 2 4 3 2" xfId="532" xr:uid="{E7ABC00C-8070-4573-B776-C2DEF8BF16C2}"/>
    <cellStyle name="Normal 6 2 4 3 3" xfId="920" xr:uid="{8B68B6B9-8872-41E7-A810-0D96127972AC}"/>
    <cellStyle name="Normal 6 2 4 4" xfId="400" xr:uid="{15768294-E648-4F7B-AC96-30A8D16A5190}"/>
    <cellStyle name="Normal 6 2 4 4 2" xfId="799" xr:uid="{8CE82800-8B58-4234-8845-0B1A47CD80D7}"/>
    <cellStyle name="Normal 6 2 4 5" xfId="431" xr:uid="{02A1F08B-9404-4377-AF71-8CAFDB4BFC1F}"/>
    <cellStyle name="Normal 6 2 4 5 2" xfId="829" xr:uid="{53067DEC-1CAC-49BB-B682-4B84EB0988AC}"/>
    <cellStyle name="Normal 6 2 4 6" xfId="472" xr:uid="{AEDE3231-00A1-422E-B810-C456F8ED31BE}"/>
    <cellStyle name="Normal 6 2 4 7" xfId="860" xr:uid="{60625C03-8857-49DA-A0D6-4C622F59C17E}"/>
    <cellStyle name="Normal 6 2 5" xfId="144" xr:uid="{8B6CCD2F-F500-49C5-B26D-5ECB403586DD}"/>
    <cellStyle name="Normal 6 2 5 2" xfId="248" xr:uid="{AE4CF44D-71F2-4BAC-A3C3-4D8B6A048F24}"/>
    <cellStyle name="Normal 6 2 5 2 2" xfId="559" xr:uid="{BAAA229F-7FDC-4F0F-87C2-F80D2427034B}"/>
    <cellStyle name="Normal 6 2 5 3" xfId="492" xr:uid="{08B82F04-6D16-47D6-9122-BEBD2E37CD73}"/>
    <cellStyle name="Normal 6 2 5 4" xfId="880" xr:uid="{F0C83147-F768-4716-8022-1E21442C5B36}"/>
    <cellStyle name="Normal 6 2 6" xfId="165" xr:uid="{8E36348B-3C7E-4A66-B546-AB813E80A763}"/>
    <cellStyle name="Normal 6 2 6 2" xfId="341" xr:uid="{38A16E52-110D-4A4D-99E2-439536264CD5}"/>
    <cellStyle name="Normal 6 2 6 2 2" xfId="741" xr:uid="{FF52BB7F-A4EF-4A21-9104-F3E954EB684E}"/>
    <cellStyle name="Normal 6 2 6 3" xfId="523" xr:uid="{29604227-3C7A-45C2-A13E-AA58183F236B}"/>
    <cellStyle name="Normal 6 2 6 4" xfId="911" xr:uid="{B36768BF-5451-4F2C-B8FC-CE1AB98AD2D2}"/>
    <cellStyle name="Normal 6 2 7" xfId="99" xr:uid="{4F6DAE6E-F310-4A4B-8E9C-1280F8FB0B67}"/>
    <cellStyle name="Normal 6 2 7 2" xfId="285" xr:uid="{EBD6BF72-A819-44CB-8AA2-D2930230E8F4}"/>
    <cellStyle name="Normal 6 2 7 2 2" xfId="687" xr:uid="{F88FD206-6C0D-47B1-B0DE-D40650273309}"/>
    <cellStyle name="Normal 6 2 7 3" xfId="552" xr:uid="{2FE4EB1A-5B58-48DD-8B63-789D47D014EA}"/>
    <cellStyle name="Normal 6 2 8" xfId="187" xr:uid="{A41F1B97-3127-4518-A6A1-94953C13208D}"/>
    <cellStyle name="Normal 6 2 8 2" xfId="363" xr:uid="{FBDB6B50-CDD7-4825-A03F-F50D99E15D23}"/>
    <cellStyle name="Normal 6 2 8 2 2" xfId="763" xr:uid="{B8D32E5A-B245-49AF-9138-01954F7D0B7C}"/>
    <cellStyle name="Normal 6 2 8 3" xfId="611" xr:uid="{20DA96A7-F610-4B9E-B948-01EF2A7A484D}"/>
    <cellStyle name="Normal 6 2 9" xfId="191" xr:uid="{DC01A625-1C6A-4B74-9FD4-1F43641EFBD6}"/>
    <cellStyle name="Normal 6 2 9 2" xfId="367" xr:uid="{D6620BB6-A340-4C3E-A57F-388D0DAC1452}"/>
    <cellStyle name="Normal 6 2 9 2 2" xfId="767" xr:uid="{D375ACFD-FA5C-4B22-BE6E-52203FA467A7}"/>
    <cellStyle name="Normal 6 2 9 3" xfId="615" xr:uid="{A3718A97-4D06-464C-AF9C-E3F65A23ABE4}"/>
    <cellStyle name="Normal 6 3" xfId="46" xr:uid="{F7EC1FF6-B0CD-48B5-AF25-CD50AD50FF36}"/>
    <cellStyle name="Normal 6 3 10" xfId="393" xr:uid="{78B040D4-1C7F-4E09-B7CA-C7C090B2FE67}"/>
    <cellStyle name="Normal 6 3 10 2" xfId="793" xr:uid="{4E8B00CF-CF82-421B-BACC-66703A910CE9}"/>
    <cellStyle name="Normal 6 3 11" xfId="424" xr:uid="{F4301552-06E7-4643-A605-4231B391151F}"/>
    <cellStyle name="Normal 6 3 11 2" xfId="822" xr:uid="{8DE31A00-AC05-4430-996B-ADC8C739E931}"/>
    <cellStyle name="Normal 6 3 12" xfId="464" xr:uid="{8FD1E339-3F4B-40E1-B6DA-0B9BB5F981D4}"/>
    <cellStyle name="Normal 6 3 13" xfId="853" xr:uid="{F20F1F05-8D78-4854-9FBF-83D76254A625}"/>
    <cellStyle name="Normal 6 3 2" xfId="57" xr:uid="{9FC8EC5D-0743-40A1-9717-4BDD87598FA0}"/>
    <cellStyle name="Normal 6 3 2 10" xfId="481" xr:uid="{225B68D0-2187-4F93-8827-8FB0E1B3A4D5}"/>
    <cellStyle name="Normal 6 3 2 11" xfId="869" xr:uid="{261AC3F0-F20F-45E4-8695-2310FD20E67C}"/>
    <cellStyle name="Normal 6 3 2 2" xfId="79" xr:uid="{919889A1-D1F7-43AA-A1FB-79A018044900}"/>
    <cellStyle name="Normal 6 3 2 2 2" xfId="132" xr:uid="{74CE9D72-9A89-4BCA-983A-41242872BB1A}"/>
    <cellStyle name="Normal 6 3 2 2 2 2" xfId="312" xr:uid="{3802C6D2-DC65-45BF-8CD0-E23D2630930F}"/>
    <cellStyle name="Normal 6 3 2 2 2 2 2" xfId="714" xr:uid="{2AAE53C0-46D2-432A-9F9E-628B797BB075}"/>
    <cellStyle name="Normal 6 3 2 2 2 3" xfId="577" xr:uid="{EC085A9C-A0B0-4CCB-9E0B-07814C750764}"/>
    <cellStyle name="Normal 6 3 2 2 3" xfId="266" xr:uid="{C992AA93-1C73-4E1A-ABA1-267F04151808}"/>
    <cellStyle name="Normal 6 3 2 2 3 2" xfId="669" xr:uid="{0D99247E-401F-4653-971E-78CD889FA02B}"/>
    <cellStyle name="Normal 6 3 2 2 4" xfId="510" xr:uid="{5A009130-C816-4604-8A0B-310344C393BA}"/>
    <cellStyle name="Normal 6 3 2 2 5" xfId="898" xr:uid="{F8019035-29A6-4B53-A5D1-9C9681F6CD52}"/>
    <cellStyle name="Normal 6 3 2 3" xfId="153" xr:uid="{EB1534A2-9881-45AC-AFBE-8C825749E24D}"/>
    <cellStyle name="Normal 6 3 2 3 2" xfId="329" xr:uid="{8274A513-11FC-4A53-BCA7-8C8037DFF776}"/>
    <cellStyle name="Normal 6 3 2 3 2 2" xfId="729" xr:uid="{A71A28D5-508B-4ACE-8CD4-371C9DBCB270}"/>
    <cellStyle name="Normal 6 3 2 3 3" xfId="541" xr:uid="{D8C0A9E9-ECA6-4427-83BB-E8A333BAF3E9}"/>
    <cellStyle name="Normal 6 3 2 3 4" xfId="929" xr:uid="{4AEEF155-8DD1-4473-A35C-13187AD2A57A}"/>
    <cellStyle name="Normal 6 3 2 4" xfId="174" xr:uid="{9FE5D726-3059-442A-A118-F250AE52AF9E}"/>
    <cellStyle name="Normal 6 3 2 4 2" xfId="350" xr:uid="{9E4AF7C8-2663-412D-BAE7-9204B12DCD94}"/>
    <cellStyle name="Normal 6 3 2 4 2 2" xfId="750" xr:uid="{0D09ABFF-F7D0-498F-BD30-A017EBB72CD7}"/>
    <cellStyle name="Normal 6 3 2 4 3" xfId="598" xr:uid="{F0A14198-31DE-4556-AE3B-3B2DB773EE9D}"/>
    <cellStyle name="Normal 6 3 2 5" xfId="108" xr:uid="{A1F424EA-7068-4EB5-B23E-93A677B6971E}"/>
    <cellStyle name="Normal 6 3 2 5 2" xfId="294" xr:uid="{6859FE0F-7230-48F3-A59C-42B89E819440}"/>
    <cellStyle name="Normal 6 3 2 5 2 2" xfId="696" xr:uid="{97899D01-2D47-413B-989A-8EEECB6D277F}"/>
    <cellStyle name="Normal 6 3 2 5 3" xfId="588" xr:uid="{A8571E7A-8719-496B-9288-ECE55467C8A8}"/>
    <cellStyle name="Normal 6 3 2 6" xfId="203" xr:uid="{FFD5D104-024F-4F89-ACF7-386C849F9427}"/>
    <cellStyle name="Normal 6 3 2 6 2" xfId="379" xr:uid="{B30F2CEB-2E1A-4C3F-8FD1-2924505635CC}"/>
    <cellStyle name="Normal 6 3 2 6 2 2" xfId="779" xr:uid="{4E59F16E-B614-4E59-B186-FC311C674005}"/>
    <cellStyle name="Normal 6 3 2 6 3" xfId="627" xr:uid="{5A393987-7CE8-4096-9090-9FDFA1213DEC}"/>
    <cellStyle name="Normal 6 3 2 7" xfId="237" xr:uid="{3BB829FC-AEE5-46B6-B542-379681EC9500}"/>
    <cellStyle name="Normal 6 3 2 7 2" xfId="648" xr:uid="{992027EA-E571-4457-9DE5-723339F45269}"/>
    <cellStyle name="Normal 6 3 2 8" xfId="409" xr:uid="{D795FF0B-16EF-44CD-9A3A-1D1444B5E2AA}"/>
    <cellStyle name="Normal 6 3 2 8 2" xfId="808" xr:uid="{5017D768-9970-401C-979F-A19C3C2E1F0F}"/>
    <cellStyle name="Normal 6 3 2 9" xfId="440" xr:uid="{D5C0BBBA-AFA8-48E5-8DE4-B95B4EE501BA}"/>
    <cellStyle name="Normal 6 3 2 9 2" xfId="838" xr:uid="{27148E7E-2508-4F96-8398-1F64FE0A1BD7}"/>
    <cellStyle name="Normal 6 3 3" xfId="68" xr:uid="{2D2D2395-33A5-4E52-9BAE-58E63B93640E}"/>
    <cellStyle name="Normal 6 3 3 2" xfId="121" xr:uid="{6A314891-3DE2-4541-B4CB-B235DE4ED777}"/>
    <cellStyle name="Normal 6 3 3 2 2" xfId="255" xr:uid="{A4362E94-4994-40CC-8DC9-6CA6F5592A5A}"/>
    <cellStyle name="Normal 6 3 3 2 2 2" xfId="658" xr:uid="{5915E158-5364-49B2-8737-0EB29ED8B8F2}"/>
    <cellStyle name="Normal 6 3 3 2 3" xfId="499" xr:uid="{F44E0293-1913-4369-A499-A883C132E18C}"/>
    <cellStyle name="Normal 6 3 3 2 4" xfId="887" xr:uid="{DDEBE503-50BC-46D2-A58F-15500B396C87}"/>
    <cellStyle name="Normal 6 3 3 3" xfId="226" xr:uid="{F15DD14C-A0FB-497A-9F78-D4A0A3DED330}"/>
    <cellStyle name="Normal 6 3 3 3 2" xfId="530" xr:uid="{C5223906-E3C0-409B-9194-01560AFE06C8}"/>
    <cellStyle name="Normal 6 3 3 3 3" xfId="918" xr:uid="{68EA6FD9-248F-4C6A-AD0E-CC9B8EC380DE}"/>
    <cellStyle name="Normal 6 3 3 4" xfId="398" xr:uid="{71CCA0BF-0E4D-4E0F-A860-46AC5BFC55B0}"/>
    <cellStyle name="Normal 6 3 3 4 2" xfId="797" xr:uid="{262635AD-1C04-4ED7-9A2E-089B446B37E7}"/>
    <cellStyle name="Normal 6 3 3 5" xfId="429" xr:uid="{DB9232CD-15CD-47CF-8099-DF928BC59BF7}"/>
    <cellStyle name="Normal 6 3 3 5 2" xfId="827" xr:uid="{04DB6388-5FFB-4FE3-B8E5-83C27D38EE2D}"/>
    <cellStyle name="Normal 6 3 3 6" xfId="470" xr:uid="{0BEA4FCF-FC05-4F62-86EF-39EF5BE84331}"/>
    <cellStyle name="Normal 6 3 3 7" xfId="858" xr:uid="{3B64F586-6CCF-4BE6-9251-ADD7DBC60AAE}"/>
    <cellStyle name="Normal 6 3 4" xfId="142" xr:uid="{E1DE991E-D609-4706-B3C6-51BC928CEC3D}"/>
    <cellStyle name="Normal 6 3 4 2" xfId="250" xr:uid="{63B8BDB3-277F-4852-9E2C-AF89D2808B64}"/>
    <cellStyle name="Normal 6 3 4 2 2" xfId="561" xr:uid="{0283566B-7716-4FFA-BB67-15E459A446BA}"/>
    <cellStyle name="Normal 6 3 4 3" xfId="494" xr:uid="{D653662E-9641-4E5E-BDDE-AA241E753BC5}"/>
    <cellStyle name="Normal 6 3 4 4" xfId="882" xr:uid="{6247EC9F-EC51-448B-8EE9-E63A7463B188}"/>
    <cellStyle name="Normal 6 3 5" xfId="163" xr:uid="{7D0E3A87-064A-44C4-B044-5627377F17C4}"/>
    <cellStyle name="Normal 6 3 5 2" xfId="339" xr:uid="{D5D8ECEF-926C-4DCF-9B39-544432565F11}"/>
    <cellStyle name="Normal 6 3 5 2 2" xfId="739" xr:uid="{0654B189-E7A0-4985-B83A-99E09A8035EF}"/>
    <cellStyle name="Normal 6 3 5 3" xfId="525" xr:uid="{0B7E0457-D65D-49FA-92B6-9BEB6B97F2B6}"/>
    <cellStyle name="Normal 6 3 5 4" xfId="913" xr:uid="{448B59CB-1B84-4D5B-8399-A10B2A297566}"/>
    <cellStyle name="Normal 6 3 6" xfId="97" xr:uid="{282E80CA-7733-439E-AE00-0D237A2E1131}"/>
    <cellStyle name="Normal 6 3 6 2" xfId="283" xr:uid="{14EACFBC-D817-439B-9E3A-98BD6F6657FA}"/>
    <cellStyle name="Normal 6 3 6 2 2" xfId="685" xr:uid="{DF461584-E9AC-41CA-B5A5-E5FC5223B9B0}"/>
    <cellStyle name="Normal 6 3 6 3" xfId="457" xr:uid="{51E9416F-A176-4974-A264-538D129C40B7}"/>
    <cellStyle name="Normal 6 3 7" xfId="185" xr:uid="{B3FD4D38-CB5D-48DE-9FC7-BF5FA54A0F5A}"/>
    <cellStyle name="Normal 6 3 7 2" xfId="361" xr:uid="{518DC7B6-DC03-4214-B199-6C7A9F62E671}"/>
    <cellStyle name="Normal 6 3 7 2 2" xfId="761" xr:uid="{9EB31ACC-E6EF-4D4E-A267-4AFF3D9C6282}"/>
    <cellStyle name="Normal 6 3 7 3" xfId="609" xr:uid="{6B8091D4-AD05-4417-8E3F-5BD4A1F8E222}"/>
    <cellStyle name="Normal 6 3 8" xfId="193" xr:uid="{37676D80-E470-4AE0-90C6-D5453E406F60}"/>
    <cellStyle name="Normal 6 3 8 2" xfId="369" xr:uid="{668C94FE-C7A9-4462-BF80-E2B4F4D711A8}"/>
    <cellStyle name="Normal 6 3 8 2 2" xfId="769" xr:uid="{379FC11A-B6B1-4534-9748-78D6B700981B}"/>
    <cellStyle name="Normal 6 3 8 3" xfId="617" xr:uid="{B202ED68-098F-4397-9B53-3E10D9D35FBE}"/>
    <cellStyle name="Normal 6 3 9" xfId="215" xr:uid="{FF99AF2C-00C9-4373-A84D-3AB01C04FF45}"/>
    <cellStyle name="Normal 6 3 9 2" xfId="639" xr:uid="{C8F4F14E-99F5-4220-8082-96E827CE4D46}"/>
    <cellStyle name="Normal 6 4" xfId="51" xr:uid="{CC4B6D2F-74A9-4FE4-8451-34AC904DFBB1}"/>
    <cellStyle name="Normal 6 4 10" xfId="475" xr:uid="{9B092F62-53C2-453B-B94C-573CCB5E9E0C}"/>
    <cellStyle name="Normal 6 4 11" xfId="863" xr:uid="{82DE5796-FAE3-4D7F-A53E-664641820CD3}"/>
    <cellStyle name="Normal 6 4 2" xfId="73" xr:uid="{3FF7DACC-FA81-4C52-9A3D-14E69DA92677}"/>
    <cellStyle name="Normal 6 4 2 2" xfId="126" xr:uid="{1DDAFF79-569D-4333-ACD8-9B191CE09A53}"/>
    <cellStyle name="Normal 6 4 2 2 2" xfId="306" xr:uid="{55E6FCB7-691B-4361-AB98-6F31651C3D13}"/>
    <cellStyle name="Normal 6 4 2 2 2 2" xfId="708" xr:uid="{1D17F636-9F16-4D36-85C1-974A69B6DC54}"/>
    <cellStyle name="Normal 6 4 2 2 3" xfId="571" xr:uid="{EE0FB002-F269-4465-83CD-78DDD5621626}"/>
    <cellStyle name="Normal 6 4 2 3" xfId="260" xr:uid="{DC60C74A-90D0-4394-A3AD-702A47B1FAF0}"/>
    <cellStyle name="Normal 6 4 2 3 2" xfId="663" xr:uid="{6D978C0A-514B-42A6-AB44-330C4ED72AA1}"/>
    <cellStyle name="Normal 6 4 2 4" xfId="504" xr:uid="{E9EDBB9E-249C-49C8-8EE5-921696EA6A22}"/>
    <cellStyle name="Normal 6 4 2 5" xfId="892" xr:uid="{E7F2F292-AC56-48A0-914B-4BF0D3D6D591}"/>
    <cellStyle name="Normal 6 4 3" xfId="87" xr:uid="{72A5397D-33ED-4AE2-9AF9-8FC7481D4347}"/>
    <cellStyle name="Normal 6 4 3 2" xfId="147" xr:uid="{18C6514C-3D85-41B4-ADAE-BF355B78F20C}"/>
    <cellStyle name="Normal 6 4 3 2 2" xfId="323" xr:uid="{F9144B59-37CC-4BD1-991E-3453AEAAB345}"/>
    <cellStyle name="Normal 6 4 3 2 2 2" xfId="723" xr:uid="{3F8DEF5B-88E1-44BF-A195-BFE17ED411F5}"/>
    <cellStyle name="Normal 6 4 3 2 3" xfId="564" xr:uid="{CFFA10E7-3779-4567-B157-7CDF756FBF0C}"/>
    <cellStyle name="Normal 6 4 3 3" xfId="275" xr:uid="{2A5A5FF2-89B8-41A3-ACF2-B45549E58FDF}"/>
    <cellStyle name="Normal 6 4 3 3 2" xfId="677" xr:uid="{40B8349E-D075-4BDB-8DEE-168C52BAAE2E}"/>
    <cellStyle name="Normal 6 4 3 4" xfId="535" xr:uid="{AA9E5110-1932-45F9-87BA-6D9EF37E2035}"/>
    <cellStyle name="Normal 6 4 3 5" xfId="923" xr:uid="{E8CD6EE7-262A-4D91-B7A5-F8A0CB96CD7C}"/>
    <cellStyle name="Normal 6 4 4" xfId="168" xr:uid="{00B13CFB-91E3-48E3-A288-C230D0351F8C}"/>
    <cellStyle name="Normal 6 4 4 2" xfId="344" xr:uid="{46878396-DCD4-4120-B79B-77F29057DEB8}"/>
    <cellStyle name="Normal 6 4 4 2 2" xfId="744" xr:uid="{A744136F-BA4F-4855-A8F2-C51AB257FEBF}"/>
    <cellStyle name="Normal 6 4 4 3" xfId="592" xr:uid="{73F79FD3-7E36-4124-AB8F-17EF99A16A9C}"/>
    <cellStyle name="Normal 6 4 5" xfId="102" xr:uid="{ADD78F39-2CA0-4C6B-BED3-E55945FE14E4}"/>
    <cellStyle name="Normal 6 4 5 2" xfId="288" xr:uid="{95B1D835-A42C-4A0A-816F-27A88868CD69}"/>
    <cellStyle name="Normal 6 4 5 2 2" xfId="690" xr:uid="{3DBB55C5-5C59-4512-BBEF-7B54F3A4635D}"/>
    <cellStyle name="Normal 6 4 5 3" xfId="454" xr:uid="{8638B4AD-C200-44DD-95DC-943A2B86D55D}"/>
    <cellStyle name="Normal 6 4 6" xfId="199" xr:uid="{172C3623-F255-4927-9A7D-1524979FF8D7}"/>
    <cellStyle name="Normal 6 4 6 2" xfId="375" xr:uid="{86D7B720-C0A3-482E-84B8-92D4BD4D848D}"/>
    <cellStyle name="Normal 6 4 6 2 2" xfId="775" xr:uid="{9F82D112-D0EF-427E-A341-E478055F81A0}"/>
    <cellStyle name="Normal 6 4 6 3" xfId="623" xr:uid="{F5717334-E849-4B52-80F4-8AB4AF803B19}"/>
    <cellStyle name="Normal 6 4 7" xfId="231" xr:uid="{22EAA335-2920-482C-BA82-6C54E9CF2508}"/>
    <cellStyle name="Normal 6 4 7 2" xfId="642" xr:uid="{A8947489-AF2E-4D11-BC9B-C2F62E84F9EF}"/>
    <cellStyle name="Normal 6 4 8" xfId="403" xr:uid="{C94CC4F9-F9D7-484C-8FDC-2BAA2D380B0A}"/>
    <cellStyle name="Normal 6 4 8 2" xfId="802" xr:uid="{242AD926-CA56-4603-878F-FF7273916593}"/>
    <cellStyle name="Normal 6 4 9" xfId="434" xr:uid="{F261771C-48DD-4503-9F57-5D5FE487BFEF}"/>
    <cellStyle name="Normal 6 4 9 2" xfId="832" xr:uid="{22549F9C-EF2C-4D95-A127-48FDBE953AA1}"/>
    <cellStyle name="Normal 6 5" xfId="60" xr:uid="{DD3F9D26-9032-4A5B-8C60-1646B5F57B18}"/>
    <cellStyle name="Normal 6 5 10" xfId="483" xr:uid="{94AAE39F-60D9-46B1-A28F-BEDAEED64B36}"/>
    <cellStyle name="Normal 6 5 11" xfId="871" xr:uid="{0079E199-AE50-4FBB-8F72-511A11A4B8FD}"/>
    <cellStyle name="Normal 6 5 2" xfId="81" xr:uid="{073F8A56-D8D9-4F78-9BD3-6ED92E06412A}"/>
    <cellStyle name="Normal 6 5 2 2" xfId="134" xr:uid="{075C2836-ECD7-4A56-ABDC-3E65AA4B9537}"/>
    <cellStyle name="Normal 6 5 2 2 2" xfId="314" xr:uid="{219433BC-EC26-48F8-9D28-BDD175A50ABD}"/>
    <cellStyle name="Normal 6 5 2 2 2 2" xfId="716" xr:uid="{8AF94D46-0F88-4007-B54E-8D4A13A304AB}"/>
    <cellStyle name="Normal 6 5 2 2 3" xfId="579" xr:uid="{1B2911C3-5F00-4F1B-8F02-55AFBA63F7F8}"/>
    <cellStyle name="Normal 6 5 2 3" xfId="268" xr:uid="{A4CDF317-113A-4F50-A81B-BF2C0D1BCAE0}"/>
    <cellStyle name="Normal 6 5 2 3 2" xfId="671" xr:uid="{806C00EE-A87D-43EA-A23A-502112D2DF2D}"/>
    <cellStyle name="Normal 6 5 2 4" xfId="512" xr:uid="{C5593DEE-C5C2-4AC7-B6A9-1B6A39F00BA5}"/>
    <cellStyle name="Normal 6 5 2 5" xfId="900" xr:uid="{5581D761-E0FD-4F93-ADC0-CED13CCC06D6}"/>
    <cellStyle name="Normal 6 5 3" xfId="91" xr:uid="{F7FA2C36-0F0F-4C48-BCBD-4DAFE8081190}"/>
    <cellStyle name="Normal 6 5 3 2" xfId="155" xr:uid="{767A2FFA-8B82-47F2-BAFC-EAB5C53B8A23}"/>
    <cellStyle name="Normal 6 5 3 2 2" xfId="331" xr:uid="{BFE18210-F177-4A15-9A9C-FC9087105282}"/>
    <cellStyle name="Normal 6 5 3 2 2 2" xfId="731" xr:uid="{2DC6B159-2D4A-48B4-936E-D2CAEB314D33}"/>
    <cellStyle name="Normal 6 5 3 2 3" xfId="589" xr:uid="{4683C31F-0090-4FA5-9F0A-074808E40EB6}"/>
    <cellStyle name="Normal 6 5 3 3" xfId="279" xr:uid="{774E0A4F-456E-484E-AE37-7226C13D0079}"/>
    <cellStyle name="Normal 6 5 3 3 2" xfId="681" xr:uid="{068C6875-2499-4A1C-96CA-8F9D216962A6}"/>
    <cellStyle name="Normal 6 5 3 4" xfId="543" xr:uid="{4402F31A-72CA-4C36-B5C0-1F4A8294A8FB}"/>
    <cellStyle name="Normal 6 5 3 5" xfId="931" xr:uid="{A54CCF11-D91B-43DF-B6D5-E0B411DB4A48}"/>
    <cellStyle name="Normal 6 5 4" xfId="176" xr:uid="{136D332F-691C-4C93-BA8B-F289B2FB756E}"/>
    <cellStyle name="Normal 6 5 4 2" xfId="352" xr:uid="{649A99CE-AE1E-4D82-AF4F-D3A9B759D2FB}"/>
    <cellStyle name="Normal 6 5 4 2 2" xfId="752" xr:uid="{0263B501-7790-47AF-B62F-2824A872815D}"/>
    <cellStyle name="Normal 6 5 4 3" xfId="600" xr:uid="{B8CDCFAE-5E02-4B3C-8C6D-E0ED1693C9FA}"/>
    <cellStyle name="Normal 6 5 5" xfId="110" xr:uid="{A85A4531-CF7E-44F0-9C18-EBB976F419DE}"/>
    <cellStyle name="Normal 6 5 5 2" xfId="296" xr:uid="{D296ADDF-DECA-4229-BFFF-939A70EDEA6C}"/>
    <cellStyle name="Normal 6 5 5 2 2" xfId="698" xr:uid="{16092838-E0FF-4C89-8614-53E660A01676}"/>
    <cellStyle name="Normal 6 5 5 3" xfId="563" xr:uid="{70E8E108-DB1D-413C-8838-CCB26079A3DA}"/>
    <cellStyle name="Normal 6 5 6" xfId="205" xr:uid="{E404180F-5F31-42E5-B827-96FAD4566C83}"/>
    <cellStyle name="Normal 6 5 6 2" xfId="381" xr:uid="{6FF617D2-3753-4306-AAE2-67B575937E85}"/>
    <cellStyle name="Normal 6 5 6 2 2" xfId="781" xr:uid="{A8A4BA68-E893-48F9-805D-534D0C2D7A97}"/>
    <cellStyle name="Normal 6 5 6 3" xfId="629" xr:uid="{C43A06F6-29DE-4161-89C9-1D72EC2985C7}"/>
    <cellStyle name="Normal 6 5 7" xfId="239" xr:uid="{AF470E21-AA26-4E3D-BDE1-DD82693A6DB3}"/>
    <cellStyle name="Normal 6 5 7 2" xfId="650" xr:uid="{9110CBAD-488F-4B91-AA3C-D148AA2C03D4}"/>
    <cellStyle name="Normal 6 5 8" xfId="411" xr:uid="{960EAC5C-15B9-4366-B4ED-DC884298A307}"/>
    <cellStyle name="Normal 6 5 8 2" xfId="810" xr:uid="{2E2C0F2A-CA3A-40EF-B103-8BDBB288F1A1}"/>
    <cellStyle name="Normal 6 5 9" xfId="442" xr:uid="{DE349ED8-2FC0-4FF1-83A8-B72E260D6987}"/>
    <cellStyle name="Normal 6 5 9 2" xfId="840" xr:uid="{6710E65E-AEFB-41E2-8CEE-938EB879F08C}"/>
    <cellStyle name="Normal 6 6" xfId="64" xr:uid="{4D0B249D-5559-4B13-B305-E9A27C0E174C}"/>
    <cellStyle name="Normal 6 6 10" xfId="487" xr:uid="{8036C6D9-536F-4288-8462-1E3F1B69A579}"/>
    <cellStyle name="Normal 6 6 11" xfId="875" xr:uid="{52C69085-100F-45BC-9165-66E58B962988}"/>
    <cellStyle name="Normal 6 6 2" xfId="85" xr:uid="{C5BA8BF5-B17A-47DE-BF8F-DB12CDEEEF40}"/>
    <cellStyle name="Normal 6 6 2 2" xfId="138" xr:uid="{BE18687A-30B1-4105-ABA7-9BF1E7788C28}"/>
    <cellStyle name="Normal 6 6 2 2 2" xfId="318" xr:uid="{4C2411AE-718B-49A5-8DE5-8E84CBA613A7}"/>
    <cellStyle name="Normal 6 6 2 2 2 2" xfId="720" xr:uid="{1B9B17EE-EF1A-4B3C-9A10-CB0F9ADEA1AF}"/>
    <cellStyle name="Normal 6 6 2 2 3" xfId="583" xr:uid="{2CD3CB64-6ECC-4FE1-87FD-6556FB680477}"/>
    <cellStyle name="Normal 6 6 2 3" xfId="272" xr:uid="{48FF359E-16F2-4FEB-9301-8949CAF3CF4E}"/>
    <cellStyle name="Normal 6 6 2 3 2" xfId="675" xr:uid="{0479FFDC-7883-4878-81DC-0372F4D2A39C}"/>
    <cellStyle name="Normal 6 6 2 4" xfId="516" xr:uid="{612E83ED-934B-486F-A544-EAA49FDB65BC}"/>
    <cellStyle name="Normal 6 6 2 5" xfId="904" xr:uid="{10273D27-F99D-422C-9484-2605610F6320}"/>
    <cellStyle name="Normal 6 6 3" xfId="159" xr:uid="{11775DF1-8CC3-4390-9747-A916A67863E9}"/>
    <cellStyle name="Normal 6 6 3 2" xfId="335" xr:uid="{0096D811-7AFB-44DC-A3A8-DF328520A462}"/>
    <cellStyle name="Normal 6 6 3 2 2" xfId="735" xr:uid="{C7655F29-95FC-4904-8AF5-35E8D4CD024F}"/>
    <cellStyle name="Normal 6 6 3 3" xfId="547" xr:uid="{0888E43D-394E-4647-A865-0379BB3F0934}"/>
    <cellStyle name="Normal 6 6 3 4" xfId="935" xr:uid="{6B79D774-40CF-406C-A629-6D1E7DF624C3}"/>
    <cellStyle name="Normal 6 6 4" xfId="180" xr:uid="{334BAF22-0EBF-4E99-ABFB-4B4C651A50F4}"/>
    <cellStyle name="Normal 6 6 4 2" xfId="356" xr:uid="{46FF82A2-922B-48E5-80DF-27B55B5126DE}"/>
    <cellStyle name="Normal 6 6 4 2 2" xfId="756" xr:uid="{D6A0A155-C09D-498E-949A-93C3123C448C}"/>
    <cellStyle name="Normal 6 6 4 3" xfId="604" xr:uid="{9FAC0BC9-4AC1-44A6-9F07-374F5464BCAF}"/>
    <cellStyle name="Normal 6 6 5" xfId="114" xr:uid="{589BAFC0-DD8A-43BA-93AE-C10381757184}"/>
    <cellStyle name="Normal 6 6 5 2" xfId="300" xr:uid="{8901A9A6-93AD-47E8-B18D-A5819EA151CA}"/>
    <cellStyle name="Normal 6 6 5 2 2" xfId="702" xr:uid="{91F5C830-7BAF-4135-A503-DE16776FEB8B}"/>
    <cellStyle name="Normal 6 6 5 3" xfId="558" xr:uid="{D948463E-F619-4676-B751-2FED82F70A33}"/>
    <cellStyle name="Normal 6 6 6" xfId="209" xr:uid="{6805CDFC-8909-449F-956F-1062CC25EDED}"/>
    <cellStyle name="Normal 6 6 6 2" xfId="385" xr:uid="{3C7E995F-DF35-4415-8AA2-E27D52F52C70}"/>
    <cellStyle name="Normal 6 6 6 2 2" xfId="785" xr:uid="{194B5787-7D4A-4DE2-8300-40CBBB8F98C5}"/>
    <cellStyle name="Normal 6 6 6 3" xfId="633" xr:uid="{DF71E838-C89C-4067-8982-20377AF814B3}"/>
    <cellStyle name="Normal 6 6 7" xfId="243" xr:uid="{712ABDF8-6847-46CC-8E16-F392CC3D0F5D}"/>
    <cellStyle name="Normal 6 6 7 2" xfId="654" xr:uid="{340081E2-5F8E-4D91-89B8-A86DE1756E81}"/>
    <cellStyle name="Normal 6 6 8" xfId="415" xr:uid="{3237CF0E-1A90-4D58-BC6A-AC642FE1D6E0}"/>
    <cellStyle name="Normal 6 6 8 2" xfId="814" xr:uid="{BBD9C11A-D974-4C87-AB5C-8261E7597979}"/>
    <cellStyle name="Normal 6 6 9" xfId="446" xr:uid="{BE893CBE-09A1-4D21-B1D7-7313094BB06D}"/>
    <cellStyle name="Normal 6 6 9 2" xfId="844" xr:uid="{9B50B32B-F667-4634-8B92-466C8AEB8BB4}"/>
    <cellStyle name="Normal 6 7" xfId="66" xr:uid="{DCF777D0-D1B1-4504-804C-E1A58D1ABEDA}"/>
    <cellStyle name="Normal 6 7 2" xfId="116" xr:uid="{076ACF1C-787F-4DB7-8314-D86638CB8F12}"/>
    <cellStyle name="Normal 6 7 2 2" xfId="253" xr:uid="{836AD350-895B-4BC9-A528-3AFF141D773B}"/>
    <cellStyle name="Normal 6 7 2 2 2" xfId="568" xr:uid="{228DD3D1-DBA6-4910-9A4B-48CAAE2E97D6}"/>
    <cellStyle name="Normal 6 7 2 3" xfId="497" xr:uid="{30E734A8-EC9B-4807-A820-A51665C62328}"/>
    <cellStyle name="Normal 6 7 2 4" xfId="885" xr:uid="{7F1D46CD-A893-4F21-8A70-22E42DA81BAF}"/>
    <cellStyle name="Normal 6 7 3" xfId="224" xr:uid="{C7D9616D-8887-49F5-AA7C-362CC26D87A3}"/>
    <cellStyle name="Normal 6 7 3 2" xfId="528" xr:uid="{70024183-805B-4709-961B-D09F106B92F6}"/>
    <cellStyle name="Normal 6 7 3 3" xfId="916" xr:uid="{880CEE6A-A802-4AFE-9F7C-7B5124FC4445}"/>
    <cellStyle name="Normal 6 7 4" xfId="396" xr:uid="{7237F2B0-3D0B-4741-9002-D292B48C213E}"/>
    <cellStyle name="Normal 6 7 4 2" xfId="795" xr:uid="{FAEC0BEE-A94C-468D-B9C8-A2D8C8A72894}"/>
    <cellStyle name="Normal 6 7 5" xfId="427" xr:uid="{4E5CED5A-3F59-4B80-8AE1-22036699BB59}"/>
    <cellStyle name="Normal 6 7 5 2" xfId="825" xr:uid="{2C93D820-272B-46A3-9002-A917F128BCB3}"/>
    <cellStyle name="Normal 6 7 6" xfId="468" xr:uid="{38111802-DCED-4B50-B3F4-15BDD46E601D}"/>
    <cellStyle name="Normal 6 7 7" xfId="856" xr:uid="{CC1DDB14-E382-4907-91C6-892AACB7CC42}"/>
    <cellStyle name="Normal 6 8" xfId="93" xr:uid="{F2A021B2-CBBC-4D19-90FB-FE8C75CA6785}"/>
    <cellStyle name="Normal 6 8 2" xfId="119" xr:uid="{0B26EF5C-38F1-43A9-B6B7-AE800C4D96B0}"/>
    <cellStyle name="Normal 6 8 2 2" xfId="303" xr:uid="{6E123EEE-0F9E-4A04-821F-8633DADE1E65}"/>
    <cellStyle name="Normal 6 8 2 2 2" xfId="705" xr:uid="{4114F0C0-718A-489D-BC27-A2DE4367C9E4}"/>
    <cellStyle name="Normal 6 8 2 3" xfId="521" xr:uid="{C1B3F13F-6666-4C0E-B73D-3ED923525FE0}"/>
    <cellStyle name="Normal 6 8 2 4" xfId="909" xr:uid="{1DFD338B-4A44-4318-BBDF-1FC1A6737007}"/>
    <cellStyle name="Normal 6 8 3" xfId="246" xr:uid="{85378348-42CE-4E07-A594-88AF32919C15}"/>
    <cellStyle name="Normal 6 8 3 2" xfId="656" xr:uid="{3CAABB8A-DF5D-4A2C-BDC8-608E11B896C7}"/>
    <cellStyle name="Normal 6 8 4" xfId="389" xr:uid="{D8F65613-85CC-47DB-B8B3-66240DF2765E}"/>
    <cellStyle name="Normal 6 8 4 2" xfId="789" xr:uid="{95FD098D-2B69-4E9F-A200-2A407DD488C0}"/>
    <cellStyle name="Normal 6 8 5" xfId="420" xr:uid="{5E94C80A-F5CD-46A8-B827-F804D8045CC5}"/>
    <cellStyle name="Normal 6 8 5 2" xfId="818" xr:uid="{CC3D76AF-53FF-43EE-9F10-7875E8ED848B}"/>
    <cellStyle name="Normal 6 8 6" xfId="460" xr:uid="{4D163CC3-64A6-42C2-8FB6-D8933B17BC94}"/>
    <cellStyle name="Normal 6 8 7" xfId="849" xr:uid="{A6D90F2D-C5BD-4537-B686-4309E708590B}"/>
    <cellStyle name="Normal 6 9" xfId="140" xr:uid="{BC4714B7-B631-4619-8649-38FAFBF9FAA6}"/>
    <cellStyle name="Normal 6 9 2" xfId="320" xr:uid="{7AA94DCD-9001-46BC-B01B-09A440A0A9A3}"/>
    <cellStyle name="Normal 6 9 2 2" xfId="565" xr:uid="{520DAEB4-61B7-4185-8354-134EE6FEC997}"/>
    <cellStyle name="Normal 6 9 3" xfId="490" xr:uid="{CEE8D40E-89B3-4DBA-811F-339E40173535}"/>
    <cellStyle name="Normal 6 9 4" xfId="878" xr:uid="{CCD9A8FB-B4B0-439A-860F-1A0821F8355B}"/>
    <cellStyle name="Normal 7" xfId="30" xr:uid="{00000000-0005-0000-0000-00001C000000}"/>
    <cellStyle name="Normal 8" xfId="43" xr:uid="{00000000-0005-0000-0000-00001D000000}"/>
    <cellStyle name="Normal 8 10" xfId="162" xr:uid="{6BD726D2-D21C-4364-976C-3B41C6582F06}"/>
    <cellStyle name="Normal 8 10 2" xfId="338" xr:uid="{E326ED34-D30C-4645-AB6D-5B9EB15D345F}"/>
    <cellStyle name="Normal 8 10 2 2" xfId="738" xr:uid="{7932CD1B-8B9C-4047-ACF2-4609881C9FF4}"/>
    <cellStyle name="Normal 8 10 3" xfId="520" xr:uid="{6E586790-C6D9-4F6F-B180-141B6C788A54}"/>
    <cellStyle name="Normal 8 10 4" xfId="908" xr:uid="{C98967F6-A5BB-4766-B84E-EA09F266EA87}"/>
    <cellStyle name="Normal 8 11" xfId="96" xr:uid="{D354BB64-4818-4CF7-9717-7DC75E090539}"/>
    <cellStyle name="Normal 8 11 2" xfId="282" xr:uid="{4A32F09E-A791-4107-B1FD-4E71AF77207E}"/>
    <cellStyle name="Normal 8 11 2 2" xfId="684" xr:uid="{D157320C-5ABC-4597-8CC1-2863E287F314}"/>
    <cellStyle name="Normal 8 11 3" xfId="550" xr:uid="{52AB49D7-2F1A-463E-A6E1-99268410E65E}"/>
    <cellStyle name="Normal 8 12" xfId="184" xr:uid="{C8589981-CA3D-4D5A-8581-E46A3E3026AF}"/>
    <cellStyle name="Normal 8 12 2" xfId="360" xr:uid="{FE02F5CE-BB4D-40F1-B634-51BEE35346B9}"/>
    <cellStyle name="Normal 8 12 2 2" xfId="760" xr:uid="{FBB10883-6DC2-4232-BDFD-12821EC43F8D}"/>
    <cellStyle name="Normal 8 12 3" xfId="608" xr:uid="{61D5C0F3-5437-4222-8392-1442A7659ED7}"/>
    <cellStyle name="Normal 8 13" xfId="190" xr:uid="{A6C6B591-D367-4B21-81FA-FB6F405DFF9B}"/>
    <cellStyle name="Normal 8 13 2" xfId="366" xr:uid="{12F60027-7A5F-4943-8FC9-E95555F087A5}"/>
    <cellStyle name="Normal 8 13 2 2" xfId="766" xr:uid="{06CE2591-9B93-49A8-945F-2031FE2F7761}"/>
    <cellStyle name="Normal 8 13 3" xfId="614" xr:uid="{822CA095-CA7A-49C0-B60E-B47F03D81D99}"/>
    <cellStyle name="Normal 8 14" xfId="212" xr:uid="{2C46074F-A8AE-43B0-9987-592A0B889ED9}"/>
    <cellStyle name="Normal 8 14 2" xfId="636" xr:uid="{A55BEE02-563B-4706-9C4C-4AA2EAEF25C7}"/>
    <cellStyle name="Normal 8 15" xfId="388" xr:uid="{E581F762-B87F-4A41-8068-C16E19E3DDAF}"/>
    <cellStyle name="Normal 8 15 2" xfId="788" xr:uid="{D18AF2F8-8DCC-4050-B6FD-D5AA8AF2EE65}"/>
    <cellStyle name="Normal 8 16" xfId="419" xr:uid="{F26B3EC3-A072-473E-AA92-E45A1D3BD887}"/>
    <cellStyle name="Normal 8 16 2" xfId="817" xr:uid="{9A68DE65-5B1E-4319-B7E4-37E01B6E9EEB}"/>
    <cellStyle name="Normal 8 17" xfId="459" xr:uid="{20172102-D302-4595-A28E-CDF1FB154F3F}"/>
    <cellStyle name="Normal 8 18" xfId="848" xr:uid="{3F9DE51E-8826-4FF2-9155-87457FC36C3D}"/>
    <cellStyle name="Normal 8 19" xfId="939" xr:uid="{599466A3-EC9A-47EB-AB8D-943B4569A386}"/>
    <cellStyle name="Normal 8 2" xfId="49" xr:uid="{F11EE8EF-47A0-41D6-8388-638F0EF49710}"/>
    <cellStyle name="Normal 8 2 10" xfId="214" xr:uid="{59E7B7FF-B0AB-49EF-A061-3BB3B62401D3}"/>
    <cellStyle name="Normal 8 2 10 2" xfId="638" xr:uid="{1BA23846-6CA0-4C93-8A42-B50FD06DC5BE}"/>
    <cellStyle name="Normal 8 2 11" xfId="392" xr:uid="{0B376038-BB48-419F-AD32-2AD29814B78B}"/>
    <cellStyle name="Normal 8 2 11 2" xfId="792" xr:uid="{33BF8D07-C65D-440B-A514-ABBB84D9AE5E}"/>
    <cellStyle name="Normal 8 2 12" xfId="423" xr:uid="{B83E77E9-0D80-46F8-902C-FEDF49B59900}"/>
    <cellStyle name="Normal 8 2 12 2" xfId="821" xr:uid="{B727E00B-AD42-483D-980C-03594EDBF2E0}"/>
    <cellStyle name="Normal 8 2 13" xfId="463" xr:uid="{7407B1B1-2C37-4E3A-8434-114E452031FF}"/>
    <cellStyle name="Normal 8 2 14" xfId="852" xr:uid="{7266C26A-94E8-40B8-B729-F72C5797029E}"/>
    <cellStyle name="Normal 8 2 2" xfId="56" xr:uid="{9CCCEB02-2CEC-4C74-83AB-0EBBD01EAAA2}"/>
    <cellStyle name="Normal 8 2 2 10" xfId="480" xr:uid="{813785DF-32F4-4ECF-A38C-0A5F5B7F13B6}"/>
    <cellStyle name="Normal 8 2 2 11" xfId="868" xr:uid="{1EB815C8-15CC-43B6-B41F-0D4DE8A5B62E}"/>
    <cellStyle name="Normal 8 2 2 2" xfId="78" xr:uid="{3E2115B5-3B6C-40EF-888F-09E17931547A}"/>
    <cellStyle name="Normal 8 2 2 2 2" xfId="131" xr:uid="{53A53488-8313-41A7-BF2D-7D3927EBFB28}"/>
    <cellStyle name="Normal 8 2 2 2 2 2" xfId="311" xr:uid="{19A1E439-4DA7-4ABE-91F7-8A069248647B}"/>
    <cellStyle name="Normal 8 2 2 2 2 2 2" xfId="713" xr:uid="{F1F59AA1-2433-4403-A5FB-CE298F8C55E1}"/>
    <cellStyle name="Normal 8 2 2 2 2 3" xfId="576" xr:uid="{DBAAA350-1954-42E8-AE9D-A213C624FD10}"/>
    <cellStyle name="Normal 8 2 2 2 3" xfId="265" xr:uid="{CF5A5B1C-B2C9-48B3-B6F4-9113374D520C}"/>
    <cellStyle name="Normal 8 2 2 2 3 2" xfId="668" xr:uid="{FF2DFCA2-C8C2-4F6B-91B9-09EF58F6F643}"/>
    <cellStyle name="Normal 8 2 2 2 4" xfId="509" xr:uid="{1F9EF2AA-37D6-4B74-8728-36787C3C2B2C}"/>
    <cellStyle name="Normal 8 2 2 2 5" xfId="897" xr:uid="{292EC21E-0D0A-4A81-A889-4846225A0880}"/>
    <cellStyle name="Normal 8 2 2 3" xfId="90" xr:uid="{B25D1861-F04B-41AB-B078-992CA72DAB46}"/>
    <cellStyle name="Normal 8 2 2 3 2" xfId="152" xr:uid="{FDB0A6F6-7C18-4D00-A27F-0E2C25BA24FF}"/>
    <cellStyle name="Normal 8 2 2 3 2 2" xfId="328" xr:uid="{5EE581C5-175E-427A-A80B-67979B4C17C7}"/>
    <cellStyle name="Normal 8 2 2 3 2 2 2" xfId="728" xr:uid="{07E7CB8D-7CBD-4F15-8202-DB125E55D341}"/>
    <cellStyle name="Normal 8 2 2 3 2 3" xfId="467" xr:uid="{43E67326-94E9-483C-A007-E733278AEFA6}"/>
    <cellStyle name="Normal 8 2 2 3 3" xfId="278" xr:uid="{EC876ECF-7604-42C6-9CC8-CCD280938D5B}"/>
    <cellStyle name="Normal 8 2 2 3 3 2" xfId="680" xr:uid="{486A41F5-ECB6-4814-882B-155E9E9446E4}"/>
    <cellStyle name="Normal 8 2 2 3 4" xfId="540" xr:uid="{414355A2-9465-434D-B27C-49DCDF1B9B68}"/>
    <cellStyle name="Normal 8 2 2 3 5" xfId="928" xr:uid="{5AD50B26-FEE5-4390-877F-937E64464A7C}"/>
    <cellStyle name="Normal 8 2 2 4" xfId="173" xr:uid="{AC1E83FD-1CBF-4F05-9105-EA4C3F278373}"/>
    <cellStyle name="Normal 8 2 2 4 2" xfId="349" xr:uid="{F5D1A7F6-52A0-40BB-BA03-DA1F90AD1BC3}"/>
    <cellStyle name="Normal 8 2 2 4 2 2" xfId="749" xr:uid="{CB52FE78-4B0E-4043-B4FC-7210EB01A3C1}"/>
    <cellStyle name="Normal 8 2 2 4 3" xfId="597" xr:uid="{DBB05E92-6806-4541-947B-7BA58D33F65A}"/>
    <cellStyle name="Normal 8 2 2 5" xfId="107" xr:uid="{483D3570-E784-458B-B613-BBB86584A016}"/>
    <cellStyle name="Normal 8 2 2 5 2" xfId="293" xr:uid="{3F93F45F-4957-4308-80F0-9FC28CB1734B}"/>
    <cellStyle name="Normal 8 2 2 5 2 2" xfId="695" xr:uid="{D7DEDD8B-0820-464B-B3F0-51ABC8332B41}"/>
    <cellStyle name="Normal 8 2 2 5 3" xfId="585" xr:uid="{9E7C9EC2-0F5B-4AFC-B117-8E32E0D8F583}"/>
    <cellStyle name="Normal 8 2 2 6" xfId="196" xr:uid="{FCA5D536-9237-42AE-A83E-8E3146A5BBE3}"/>
    <cellStyle name="Normal 8 2 2 6 2" xfId="372" xr:uid="{F5D4CB1F-5F9B-457F-AC6A-092A60AB89EF}"/>
    <cellStyle name="Normal 8 2 2 6 2 2" xfId="772" xr:uid="{C9FBF908-B357-4944-8BCE-E2FC56508AC4}"/>
    <cellStyle name="Normal 8 2 2 6 3" xfId="620" xr:uid="{FA0E6BF5-3C09-4ACE-AA4A-C0838CFD9A45}"/>
    <cellStyle name="Normal 8 2 2 7" xfId="236" xr:uid="{E630C6FF-5761-4A03-95D7-B533D3F80E1E}"/>
    <cellStyle name="Normal 8 2 2 7 2" xfId="647" xr:uid="{EBC2BCAD-3AD4-4211-8798-DB39599906B0}"/>
    <cellStyle name="Normal 8 2 2 8" xfId="408" xr:uid="{B2AB1E03-30E3-44C3-9334-40CE63509AD7}"/>
    <cellStyle name="Normal 8 2 2 8 2" xfId="807" xr:uid="{74B3C722-03E0-49EE-A5E9-E3431CF230A9}"/>
    <cellStyle name="Normal 8 2 2 9" xfId="439" xr:uid="{30524B46-9948-4A68-A8FD-EE11C04F73FA}"/>
    <cellStyle name="Normal 8 2 2 9 2" xfId="837" xr:uid="{1EEBA24B-DCF1-4B00-9B6F-5981E91EC159}"/>
    <cellStyle name="Normal 8 2 3" xfId="63" xr:uid="{3D131417-827A-49ED-BA1A-B5064A1C32A5}"/>
    <cellStyle name="Normal 8 2 3 10" xfId="486" xr:uid="{9150B858-97F1-4DCA-B024-FC77A5001E49}"/>
    <cellStyle name="Normal 8 2 3 11" xfId="874" xr:uid="{65233AD4-E91D-40E7-BFDC-CA88E1E45959}"/>
    <cellStyle name="Normal 8 2 3 2" xfId="84" xr:uid="{710E0798-5B12-4A3F-A998-B9A7491837FE}"/>
    <cellStyle name="Normal 8 2 3 2 2" xfId="137" xr:uid="{BEC39771-8F61-4909-9B2A-11D6FE201FD0}"/>
    <cellStyle name="Normal 8 2 3 2 2 2" xfId="317" xr:uid="{3B4784FA-505A-4A91-85A7-67FA53767171}"/>
    <cellStyle name="Normal 8 2 3 2 2 2 2" xfId="719" xr:uid="{0C0D4E8E-7853-4095-81DF-15B0C147EFC6}"/>
    <cellStyle name="Normal 8 2 3 2 2 3" xfId="582" xr:uid="{B230AF26-0279-461C-A49E-F4BE1C58EB35}"/>
    <cellStyle name="Normal 8 2 3 2 3" xfId="271" xr:uid="{0D748EFE-7AD4-4A7B-9B87-55C9594AA91A}"/>
    <cellStyle name="Normal 8 2 3 2 3 2" xfId="674" xr:uid="{450ED5BD-12DD-4B23-AB99-AC32CC36AF68}"/>
    <cellStyle name="Normal 8 2 3 2 4" xfId="515" xr:uid="{D9AE0911-1E0F-4A1A-BC38-21F257FB2B09}"/>
    <cellStyle name="Normal 8 2 3 2 5" xfId="903" xr:uid="{3FB08168-EAE3-4713-87FB-80A9299D30E5}"/>
    <cellStyle name="Normal 8 2 3 3" xfId="158" xr:uid="{BCD3EF6F-D408-4AF6-9ED4-07837CCE200A}"/>
    <cellStyle name="Normal 8 2 3 3 2" xfId="334" xr:uid="{94E23E5C-C865-4A6C-8D5E-80D19B88BCFD}"/>
    <cellStyle name="Normal 8 2 3 3 2 2" xfId="734" xr:uid="{15167DE3-7836-49E2-9B2E-D7D616CA018D}"/>
    <cellStyle name="Normal 8 2 3 3 3" xfId="546" xr:uid="{21B3C5BF-0361-400E-9609-4E35C3067415}"/>
    <cellStyle name="Normal 8 2 3 3 4" xfId="934" xr:uid="{F8990D46-63BC-4FF8-938C-57A454E861F4}"/>
    <cellStyle name="Normal 8 2 3 4" xfId="179" xr:uid="{9734C203-D0CF-4A3D-8920-516D3DC2EC2A}"/>
    <cellStyle name="Normal 8 2 3 4 2" xfId="355" xr:uid="{AD40B556-03E0-416B-B8C4-FA3CCB65EC78}"/>
    <cellStyle name="Normal 8 2 3 4 2 2" xfId="755" xr:uid="{11B2E506-73F0-4384-810C-833C7BD28484}"/>
    <cellStyle name="Normal 8 2 3 4 3" xfId="603" xr:uid="{53BA7693-D562-46A2-9BC5-CE1B3577F24B}"/>
    <cellStyle name="Normal 8 2 3 5" xfId="113" xr:uid="{793989FC-F3DB-4F4D-A8FD-249B1879E6A9}"/>
    <cellStyle name="Normal 8 2 3 5 2" xfId="299" xr:uid="{BBFD2B01-7752-4A52-B1CF-F31105D6C7B3}"/>
    <cellStyle name="Normal 8 2 3 5 2 2" xfId="701" xr:uid="{5C262773-D41E-4E16-A8AA-5F340E653674}"/>
    <cellStyle name="Normal 8 2 3 5 3" xfId="557" xr:uid="{D82FABEA-F0F5-4EF0-8CBD-2E5FAEDCC223}"/>
    <cellStyle name="Normal 8 2 3 6" xfId="208" xr:uid="{96FCE078-FFEB-4747-90F2-7F5B9C87413B}"/>
    <cellStyle name="Normal 8 2 3 6 2" xfId="384" xr:uid="{08949C71-1FF0-4DCA-B48A-7C44ABDDF34E}"/>
    <cellStyle name="Normal 8 2 3 6 2 2" xfId="784" xr:uid="{68343044-F2B6-4F6E-9686-ECC94AC8FC65}"/>
    <cellStyle name="Normal 8 2 3 6 3" xfId="632" xr:uid="{F281EA86-DD80-4A23-AB6B-CB43856E590E}"/>
    <cellStyle name="Normal 8 2 3 7" xfId="242" xr:uid="{EBFE7B50-5E93-427B-A7E8-7DEC7E5D155F}"/>
    <cellStyle name="Normal 8 2 3 7 2" xfId="653" xr:uid="{ED570DD9-E84A-4F47-89D0-89B72346C5F1}"/>
    <cellStyle name="Normal 8 2 3 8" xfId="414" xr:uid="{2E93EF88-0850-410E-ADC7-222B3375AD46}"/>
    <cellStyle name="Normal 8 2 3 8 2" xfId="813" xr:uid="{1FF7F0F0-7C13-444F-B4C0-A28C98A49AB9}"/>
    <cellStyle name="Normal 8 2 3 9" xfId="445" xr:uid="{12FD9AA6-2B6E-4D1B-BE77-3021D4EF1C68}"/>
    <cellStyle name="Normal 8 2 3 9 2" xfId="843" xr:uid="{ABA004B4-7BEB-4941-B2EC-7B89FAC9CAA9}"/>
    <cellStyle name="Normal 8 2 4" xfId="71" xr:uid="{0ED467AA-488C-4BD6-909A-8EF07F307911}"/>
    <cellStyle name="Normal 8 2 4 2" xfId="124" xr:uid="{52DF10DB-7039-4CF8-BC86-EFFE42595E1A}"/>
    <cellStyle name="Normal 8 2 4 2 2" xfId="258" xr:uid="{D2664C5B-0B85-42C6-A29C-F326A72B1C80}"/>
    <cellStyle name="Normal 8 2 4 2 2 2" xfId="661" xr:uid="{8B0B1C6B-1171-4807-86E4-7D4DFBE285C1}"/>
    <cellStyle name="Normal 8 2 4 2 3" xfId="502" xr:uid="{E1FAF533-07DC-4E99-9677-E653C51BC408}"/>
    <cellStyle name="Normal 8 2 4 2 4" xfId="890" xr:uid="{BB456435-B565-4BE7-875B-804F2D58FF30}"/>
    <cellStyle name="Normal 8 2 4 3" xfId="229" xr:uid="{D5E6CDC7-E747-4DB9-8035-BCCF878DC41D}"/>
    <cellStyle name="Normal 8 2 4 3 2" xfId="533" xr:uid="{B2F465F6-14EC-4FF7-826F-5C1E82EBE7DE}"/>
    <cellStyle name="Normal 8 2 4 3 3" xfId="921" xr:uid="{A58FACDC-E480-42EF-85F8-93317B8BBD33}"/>
    <cellStyle name="Normal 8 2 4 4" xfId="401" xr:uid="{8AEA2D4B-FA04-4666-B97B-D58D92DBB0B3}"/>
    <cellStyle name="Normal 8 2 4 4 2" xfId="800" xr:uid="{4C055ACE-C68F-40A7-9DE0-FA12679820F5}"/>
    <cellStyle name="Normal 8 2 4 5" xfId="432" xr:uid="{DD0B9440-BB84-4F9C-B7CF-F3BC1AD55F99}"/>
    <cellStyle name="Normal 8 2 4 5 2" xfId="830" xr:uid="{AA3C5476-1E4D-4D5A-B165-0334DCDD3D67}"/>
    <cellStyle name="Normal 8 2 4 6" xfId="473" xr:uid="{00530196-10B6-43F9-B7A9-0E6CD4802A2D}"/>
    <cellStyle name="Normal 8 2 4 7" xfId="861" xr:uid="{52349339-9194-47B2-94A9-B87F2FD5ADC3}"/>
    <cellStyle name="Normal 8 2 5" xfId="145" xr:uid="{CDA8F8E6-4CCD-4046-BB39-CBB24E9796D7}"/>
    <cellStyle name="Normal 8 2 5 2" xfId="249" xr:uid="{E5F5E95A-976E-4517-BE91-7141E0C8C99D}"/>
    <cellStyle name="Normal 8 2 5 2 2" xfId="567" xr:uid="{6899A82D-C686-4FB5-B83E-335D32960571}"/>
    <cellStyle name="Normal 8 2 5 3" xfId="493" xr:uid="{0910EC58-A922-4EE0-A334-985C749BB18A}"/>
    <cellStyle name="Normal 8 2 5 4" xfId="881" xr:uid="{55E7DE07-4337-4AEF-BCEB-17AE67435941}"/>
    <cellStyle name="Normal 8 2 6" xfId="166" xr:uid="{F113020B-304C-42C1-9587-69A0A3D29702}"/>
    <cellStyle name="Normal 8 2 6 2" xfId="342" xr:uid="{0A6B5C0F-D9EF-47D6-A071-87CFDB21D38D}"/>
    <cellStyle name="Normal 8 2 6 2 2" xfId="742" xr:uid="{212E58C9-B1ED-4207-8241-8F14EB0123A7}"/>
    <cellStyle name="Normal 8 2 6 3" xfId="524" xr:uid="{6BB0E00D-F19D-4E27-BD79-77F55267481F}"/>
    <cellStyle name="Normal 8 2 6 4" xfId="912" xr:uid="{764F7D11-14E2-4392-9BE3-B01CAA4B2AE5}"/>
    <cellStyle name="Normal 8 2 7" xfId="100" xr:uid="{F6DF476F-0341-4E62-A0AE-DD7706A99F22}"/>
    <cellStyle name="Normal 8 2 7 2" xfId="286" xr:uid="{9AC65278-3C28-4EF5-8FC0-83BCAD3ACD05}"/>
    <cellStyle name="Normal 8 2 7 2 2" xfId="688" xr:uid="{BE1AC18B-B88B-4E96-9B3C-918DDB7ECB80}"/>
    <cellStyle name="Normal 8 2 7 3" xfId="553" xr:uid="{67CCC723-83DA-433F-B74E-53491EDB9334}"/>
    <cellStyle name="Normal 8 2 8" xfId="188" xr:uid="{823EA026-F960-4FBC-A103-F35C6B95A3A8}"/>
    <cellStyle name="Normal 8 2 8 2" xfId="364" xr:uid="{740F63AA-EECE-4C1B-86DA-BE80A1C29735}"/>
    <cellStyle name="Normal 8 2 8 2 2" xfId="764" xr:uid="{FF64C194-2A34-424E-AA90-D775FED3E236}"/>
    <cellStyle name="Normal 8 2 8 3" xfId="612" xr:uid="{2B7547AB-6888-4689-8D2A-47EC437EC454}"/>
    <cellStyle name="Normal 8 2 9" xfId="192" xr:uid="{8E7B891A-E540-4C50-B3E8-5AC46AFC501E}"/>
    <cellStyle name="Normal 8 2 9 2" xfId="368" xr:uid="{D634E788-830F-41B1-8905-573AF898CDFD}"/>
    <cellStyle name="Normal 8 2 9 2 2" xfId="768" xr:uid="{F2B46B81-B402-4FA9-A001-0277729777A6}"/>
    <cellStyle name="Normal 8 2 9 3" xfId="616" xr:uid="{ABE4F09A-2B6A-43EE-B5DC-FB07E950685C}"/>
    <cellStyle name="Normal 8 3" xfId="47" xr:uid="{1952677C-268B-4177-B75D-53F27B6860A5}"/>
    <cellStyle name="Normal 8 3 10" xfId="394" xr:uid="{A2ED072D-47F3-418A-A9EA-131FF10A2780}"/>
    <cellStyle name="Normal 8 3 10 2" xfId="794" xr:uid="{6E400D3F-B744-4B6F-87E8-3C6B6F42C281}"/>
    <cellStyle name="Normal 8 3 11" xfId="425" xr:uid="{4139E936-1BBF-4D77-85E1-B98C89C94A97}"/>
    <cellStyle name="Normal 8 3 11 2" xfId="823" xr:uid="{2EB53346-D085-4027-99D6-61B0F42DF1A2}"/>
    <cellStyle name="Normal 8 3 12" xfId="465" xr:uid="{99030AE1-0870-4C06-83DC-82DF58772C64}"/>
    <cellStyle name="Normal 8 3 13" xfId="854" xr:uid="{CD846AD0-A487-410D-9298-8170EA6C271A}"/>
    <cellStyle name="Normal 8 3 2" xfId="58" xr:uid="{71A13C62-B0AE-43E8-BFF4-8143DA094C2C}"/>
    <cellStyle name="Normal 8 3 2 10" xfId="482" xr:uid="{8EDC8153-6E4E-44F0-B50C-2731A810F720}"/>
    <cellStyle name="Normal 8 3 2 11" xfId="870" xr:uid="{0ECAD714-89DB-4528-B752-9B8675E6DD34}"/>
    <cellStyle name="Normal 8 3 2 2" xfId="80" xr:uid="{ED54287C-8D75-4E6E-A56F-4B82D597B7C0}"/>
    <cellStyle name="Normal 8 3 2 2 2" xfId="133" xr:uid="{6095AB8B-6C54-43AB-8B74-00A199FC97EA}"/>
    <cellStyle name="Normal 8 3 2 2 2 2" xfId="313" xr:uid="{0B659823-97CF-412F-A85D-46A548964039}"/>
    <cellStyle name="Normal 8 3 2 2 2 2 2" xfId="715" xr:uid="{CA3EEEE3-EF20-4EB4-B1A0-01E7690778BD}"/>
    <cellStyle name="Normal 8 3 2 2 2 3" xfId="578" xr:uid="{95ECB0A1-1377-42FB-B842-F09B7CB56AB4}"/>
    <cellStyle name="Normal 8 3 2 2 3" xfId="267" xr:uid="{D292F8A4-F630-41F0-8110-99BF4864FD4F}"/>
    <cellStyle name="Normal 8 3 2 2 3 2" xfId="670" xr:uid="{1FE66131-2B01-4404-994B-9E6E31E1B42D}"/>
    <cellStyle name="Normal 8 3 2 2 4" xfId="511" xr:uid="{893874C6-42E0-40A2-9085-97DBB3BB5F72}"/>
    <cellStyle name="Normal 8 3 2 2 5" xfId="899" xr:uid="{8D4E9494-9E0E-4BE3-B30B-6F3410A1DB6C}"/>
    <cellStyle name="Normal 8 3 2 3" xfId="154" xr:uid="{F7BE5A9B-B0F4-432A-8B30-CD45D2061AB6}"/>
    <cellStyle name="Normal 8 3 2 3 2" xfId="330" xr:uid="{7674541C-E660-439B-BF8C-2730EA4C34DB}"/>
    <cellStyle name="Normal 8 3 2 3 2 2" xfId="730" xr:uid="{AD74E26D-B75B-4BAB-8F1A-4315A04A899C}"/>
    <cellStyle name="Normal 8 3 2 3 3" xfId="542" xr:uid="{BAB4E7CE-2508-4E39-B2C6-47B30A452973}"/>
    <cellStyle name="Normal 8 3 2 3 4" xfId="930" xr:uid="{43BE69B4-4A88-4EC6-9682-A07C41615549}"/>
    <cellStyle name="Normal 8 3 2 4" xfId="175" xr:uid="{5A415015-B886-4A39-B20F-722EBE42E4D6}"/>
    <cellStyle name="Normal 8 3 2 4 2" xfId="351" xr:uid="{3A2B2E47-BE39-4AE9-8979-04868BBF6B93}"/>
    <cellStyle name="Normal 8 3 2 4 2 2" xfId="751" xr:uid="{EF355242-149B-4EEC-B3A9-23CCC27A347F}"/>
    <cellStyle name="Normal 8 3 2 4 3" xfId="599" xr:uid="{6017C9D8-03C6-4DDF-B16A-9CB7BD059EAF}"/>
    <cellStyle name="Normal 8 3 2 5" xfId="109" xr:uid="{4372E2F4-8406-43E5-81FB-65AEE77BFFFF}"/>
    <cellStyle name="Normal 8 3 2 5 2" xfId="295" xr:uid="{90D91FEE-1107-4932-B709-A54F52027A52}"/>
    <cellStyle name="Normal 8 3 2 5 2 2" xfId="697" xr:uid="{363E2B91-ED73-4274-AA5F-7345AC8908E5}"/>
    <cellStyle name="Normal 8 3 2 5 3" xfId="458" xr:uid="{ADB3A430-D3C3-497E-A34A-13463BFCF4C5}"/>
    <cellStyle name="Normal 8 3 2 6" xfId="204" xr:uid="{7F12C9A5-B0DA-4B23-8B49-5216406D3326}"/>
    <cellStyle name="Normal 8 3 2 6 2" xfId="380" xr:uid="{BA8F40C5-3D5F-4568-BCFC-2B455858357B}"/>
    <cellStyle name="Normal 8 3 2 6 2 2" xfId="780" xr:uid="{E6A2E4F7-8E76-431D-B73B-73C3B95C88A6}"/>
    <cellStyle name="Normal 8 3 2 6 3" xfId="628" xr:uid="{2C0524A9-CF5E-41E3-9B76-CC81AD50C525}"/>
    <cellStyle name="Normal 8 3 2 7" xfId="238" xr:uid="{B378ACCF-5CB5-4322-91DA-6A92FFBFD30B}"/>
    <cellStyle name="Normal 8 3 2 7 2" xfId="649" xr:uid="{7086B725-FED0-4DBF-94C3-51D53CC0FEE5}"/>
    <cellStyle name="Normal 8 3 2 8" xfId="410" xr:uid="{C96CB105-348E-4003-BF38-6B9A2166C973}"/>
    <cellStyle name="Normal 8 3 2 8 2" xfId="809" xr:uid="{2CECA68D-0336-4D82-87C2-C5A752DDF449}"/>
    <cellStyle name="Normal 8 3 2 9" xfId="441" xr:uid="{FD78F537-AD5F-4E74-898A-36F3D14F8B87}"/>
    <cellStyle name="Normal 8 3 2 9 2" xfId="839" xr:uid="{88A7B1AF-FD6B-4F38-B658-C1F7DB600681}"/>
    <cellStyle name="Normal 8 3 3" xfId="69" xr:uid="{3AB6DAAC-BA4B-47B6-9E40-DBD41E008297}"/>
    <cellStyle name="Normal 8 3 3 2" xfId="122" xr:uid="{D08EC52A-58CE-4734-B0D8-D7CC13D1F852}"/>
    <cellStyle name="Normal 8 3 3 2 2" xfId="256" xr:uid="{151ED856-8EDF-4370-B53C-567DAD40F3E7}"/>
    <cellStyle name="Normal 8 3 3 2 2 2" xfId="659" xr:uid="{23B1C161-AB25-4105-A6C7-4530451ECE88}"/>
    <cellStyle name="Normal 8 3 3 2 3" xfId="500" xr:uid="{6A033811-FDD5-41E0-90BC-5543AF2D1F5B}"/>
    <cellStyle name="Normal 8 3 3 2 4" xfId="888" xr:uid="{C857009B-1E4D-41C5-A434-3B7FB9521276}"/>
    <cellStyle name="Normal 8 3 3 3" xfId="227" xr:uid="{77085473-CE3E-46E5-94B1-0647696AFFA0}"/>
    <cellStyle name="Normal 8 3 3 3 2" xfId="531" xr:uid="{00D387E3-BC1C-419B-AA94-0E386ABC67D3}"/>
    <cellStyle name="Normal 8 3 3 3 3" xfId="919" xr:uid="{A4ED2978-B865-4044-903A-2556F8FB456C}"/>
    <cellStyle name="Normal 8 3 3 4" xfId="399" xr:uid="{DDA77B89-008E-4DD0-BF16-D9F94CF50B72}"/>
    <cellStyle name="Normal 8 3 3 4 2" xfId="798" xr:uid="{23D69B8E-FA0C-42A1-AE00-E502E4B7072B}"/>
    <cellStyle name="Normal 8 3 3 5" xfId="430" xr:uid="{770350E8-5012-46BD-8C20-DB84FB1F9BA1}"/>
    <cellStyle name="Normal 8 3 3 5 2" xfId="828" xr:uid="{62179248-F890-473C-955D-31F6F82495A2}"/>
    <cellStyle name="Normal 8 3 3 6" xfId="471" xr:uid="{7ECB014F-A1B2-4C80-8B5C-3D017A121546}"/>
    <cellStyle name="Normal 8 3 3 7" xfId="859" xr:uid="{F511BAAF-DB0E-4D36-AEF8-26AF35B7A862}"/>
    <cellStyle name="Normal 8 3 4" xfId="143" xr:uid="{D4E219E7-871B-4B79-9074-6E5F426A55B5}"/>
    <cellStyle name="Normal 8 3 4 2" xfId="251" xr:uid="{D7D24608-D440-47FB-BD31-81AB56BB3192}"/>
    <cellStyle name="Normal 8 3 4 2 2" xfId="562" xr:uid="{199B729B-F23B-4BAA-9B5F-9F479D6408A9}"/>
    <cellStyle name="Normal 8 3 4 3" xfId="495" xr:uid="{B7ED3BC0-2380-4F49-AA30-296A303CCC09}"/>
    <cellStyle name="Normal 8 3 4 4" xfId="883" xr:uid="{7FB2C3EF-266D-4B3D-B32B-8D2F7BC2F945}"/>
    <cellStyle name="Normal 8 3 5" xfId="164" xr:uid="{74D049E5-B5E1-4747-8C41-04EF394CD3C0}"/>
    <cellStyle name="Normal 8 3 5 2" xfId="340" xr:uid="{F476408B-43D5-4413-844E-0B196DCF7BFF}"/>
    <cellStyle name="Normal 8 3 5 2 2" xfId="740" xr:uid="{995B1FD6-7537-4FCD-A2DC-A4A5A831D462}"/>
    <cellStyle name="Normal 8 3 5 3" xfId="526" xr:uid="{1FF970AC-E574-4317-AB90-2A878688E3ED}"/>
    <cellStyle name="Normal 8 3 5 4" xfId="914" xr:uid="{8B56E9B3-1285-4D98-8CD0-709CA1CF418E}"/>
    <cellStyle name="Normal 8 3 6" xfId="98" xr:uid="{5FC15425-06ED-40E5-99EF-AEDFC69D5217}"/>
    <cellStyle name="Normal 8 3 6 2" xfId="284" xr:uid="{FF0F8643-72C4-4BF2-A2C0-0AD3AAEDB79F}"/>
    <cellStyle name="Normal 8 3 6 2 2" xfId="686" xr:uid="{3753A507-3D7E-474E-B70D-AE063F7FBAF5}"/>
    <cellStyle name="Normal 8 3 6 3" xfId="587" xr:uid="{AA5CEDFC-ABB6-4D7B-958A-81A2EC16140D}"/>
    <cellStyle name="Normal 8 3 7" xfId="186" xr:uid="{3B527115-FDCE-47BA-9923-BCEE7E4725D7}"/>
    <cellStyle name="Normal 8 3 7 2" xfId="362" xr:uid="{3A6B6917-AEE3-4606-8A98-6E78C5A091D9}"/>
    <cellStyle name="Normal 8 3 7 2 2" xfId="762" xr:uid="{09B39C6B-74E9-48E9-B622-D918CFB662FB}"/>
    <cellStyle name="Normal 8 3 7 3" xfId="610" xr:uid="{EF3FD1EA-0645-4F41-8264-463C9C3DEC9C}"/>
    <cellStyle name="Normal 8 3 8" xfId="194" xr:uid="{A2534D20-08EB-4AA2-A1BA-3E6BA2DF2E0C}"/>
    <cellStyle name="Normal 8 3 8 2" xfId="370" xr:uid="{8E26CFBE-0B9D-4D51-BA1C-97EFEA190E24}"/>
    <cellStyle name="Normal 8 3 8 2 2" xfId="770" xr:uid="{BCFEBFF8-FDD0-4229-8ECD-57C83EC1F5AD}"/>
    <cellStyle name="Normal 8 3 8 3" xfId="618" xr:uid="{E41F0CCD-E363-43D5-B9A9-B58CBD873C91}"/>
    <cellStyle name="Normal 8 3 9" xfId="216" xr:uid="{CA2E0B13-F862-45B2-9D8F-A8214F3DDD50}"/>
    <cellStyle name="Normal 8 3 9 2" xfId="640" xr:uid="{2F2E4D3C-7C7A-49B7-B31A-3FAA7137FEBD}"/>
    <cellStyle name="Normal 8 4" xfId="54" xr:uid="{4F62B96C-76E2-4FDA-8114-682C27A5616C}"/>
    <cellStyle name="Normal 8 4 10" xfId="478" xr:uid="{CB90A766-18F6-4FD5-9636-5DBD2A66FA2B}"/>
    <cellStyle name="Normal 8 4 11" xfId="866" xr:uid="{E16E5533-6B3A-4B25-B835-8161D9A46E1B}"/>
    <cellStyle name="Normal 8 4 2" xfId="76" xr:uid="{7D9F58E9-6E4B-4C21-93FE-A307528129A1}"/>
    <cellStyle name="Normal 8 4 2 2" xfId="129" xr:uid="{E8F50EBB-EFE6-4173-870B-3639DBA0B7EC}"/>
    <cellStyle name="Normal 8 4 2 2 2" xfId="309" xr:uid="{F07AFA6C-F902-4C9E-9009-BF0DD6BED04C}"/>
    <cellStyle name="Normal 8 4 2 2 2 2" xfId="711" xr:uid="{C0BA2D09-B380-4F6C-835E-EE0B7002EB00}"/>
    <cellStyle name="Normal 8 4 2 2 3" xfId="574" xr:uid="{64BA0D53-ADCB-4782-A37B-F416323B4A7F}"/>
    <cellStyle name="Normal 8 4 2 3" xfId="263" xr:uid="{790DA446-B9F6-495B-9DF0-92854C6790B5}"/>
    <cellStyle name="Normal 8 4 2 3 2" xfId="666" xr:uid="{E6086F85-95CC-40AE-96AF-3C5050228EDC}"/>
    <cellStyle name="Normal 8 4 2 4" xfId="507" xr:uid="{4F4B88A1-2413-44F5-A3D6-48DF60B6A372}"/>
    <cellStyle name="Normal 8 4 2 5" xfId="895" xr:uid="{D0921DF9-E557-40C0-BA98-06BA16D99877}"/>
    <cellStyle name="Normal 8 4 3" xfId="88" xr:uid="{EE8612B5-8D04-4723-9C73-D0EE1029A51E}"/>
    <cellStyle name="Normal 8 4 3 2" xfId="150" xr:uid="{B0807DB1-5982-4711-B2D3-1CD84F7632CA}"/>
    <cellStyle name="Normal 8 4 3 2 2" xfId="326" xr:uid="{1213FEAB-317C-43E3-81EB-BB05C7955C06}"/>
    <cellStyle name="Normal 8 4 3 2 2 2" xfId="726" xr:uid="{BEA902E9-873C-4097-BC68-A242003E92F3}"/>
    <cellStyle name="Normal 8 4 3 2 3" xfId="452" xr:uid="{BF035B1B-B4D4-44D5-8F15-1C64BD5B0A81}"/>
    <cellStyle name="Normal 8 4 3 3" xfId="276" xr:uid="{9FEC33B2-DF65-4CB5-A337-7A0BD2A4D3F8}"/>
    <cellStyle name="Normal 8 4 3 3 2" xfId="678" xr:uid="{A45643D5-C16A-488E-BE92-02272E5B081E}"/>
    <cellStyle name="Normal 8 4 3 4" xfId="538" xr:uid="{28BACB65-BF59-4BDC-9851-ADB9F8CBD67F}"/>
    <cellStyle name="Normal 8 4 3 5" xfId="926" xr:uid="{43F3EE59-34AF-4F0C-B1E5-47186888F55B}"/>
    <cellStyle name="Normal 8 4 4" xfId="171" xr:uid="{11EB0B73-3FC1-4707-9863-F31CB72099C0}"/>
    <cellStyle name="Normal 8 4 4 2" xfId="347" xr:uid="{82BD2260-9910-43DA-9CAA-89E598915559}"/>
    <cellStyle name="Normal 8 4 4 2 2" xfId="747" xr:uid="{8B8CEDBD-DD7C-4863-934C-D99047AE74AD}"/>
    <cellStyle name="Normal 8 4 4 3" xfId="595" xr:uid="{35F35547-E56B-45D3-8821-63B1B3E36BBE}"/>
    <cellStyle name="Normal 8 4 5" xfId="105" xr:uid="{DC1DB9D6-94B7-469D-AE63-AEBC21DBB5FD}"/>
    <cellStyle name="Normal 8 4 5 2" xfId="291" xr:uid="{A4AADA75-3FCA-4FCE-8090-789ABC34F093}"/>
    <cellStyle name="Normal 8 4 5 2 2" xfId="693" xr:uid="{4745F56B-B4D8-4252-9DE0-D3BE56DE1F91}"/>
    <cellStyle name="Normal 8 4 5 3" xfId="450" xr:uid="{5473A219-0D7B-4204-97C9-C6CBE3A5F5CD}"/>
    <cellStyle name="Normal 8 4 6" xfId="202" xr:uid="{43F30ADE-0594-44C7-A1CF-EFC4062E5A20}"/>
    <cellStyle name="Normal 8 4 6 2" xfId="378" xr:uid="{DE6385B2-EA1F-4CA8-94C2-EFB5CF1122A2}"/>
    <cellStyle name="Normal 8 4 6 2 2" xfId="778" xr:uid="{D3880CB0-EEFC-447C-8CD6-710E73E95E2A}"/>
    <cellStyle name="Normal 8 4 6 3" xfId="626" xr:uid="{DF448BC8-41FC-4573-A0A8-FD50AD709EA6}"/>
    <cellStyle name="Normal 8 4 7" xfId="234" xr:uid="{39E1866F-8883-40A8-AB17-E49A0B53F0B1}"/>
    <cellStyle name="Normal 8 4 7 2" xfId="645" xr:uid="{A5FD1AE5-D6C4-498E-BB62-81B9F896D9C3}"/>
    <cellStyle name="Normal 8 4 8" xfId="406" xr:uid="{66348772-5C58-40AA-BE58-A4AC181045AF}"/>
    <cellStyle name="Normal 8 4 8 2" xfId="805" xr:uid="{BE5001AA-C045-423C-8C94-7CD692B364CC}"/>
    <cellStyle name="Normal 8 4 9" xfId="437" xr:uid="{86D525FA-D0BF-46ED-8430-852C695A4C49}"/>
    <cellStyle name="Normal 8 4 9 2" xfId="835" xr:uid="{33FD4222-0072-442F-A6CD-F843CDE831DA}"/>
    <cellStyle name="Normal 8 5" xfId="61" xr:uid="{3D199506-C668-4F24-8711-104FFD963F3F}"/>
    <cellStyle name="Normal 8 5 10" xfId="484" xr:uid="{2883A9CD-B6E5-4CED-914B-540B7F66EE76}"/>
    <cellStyle name="Normal 8 5 11" xfId="872" xr:uid="{A5CEF6AF-5BCA-46A8-93A5-38692C5F9AD5}"/>
    <cellStyle name="Normal 8 5 2" xfId="82" xr:uid="{57B16AF0-EF23-4826-BDAF-24988C429B15}"/>
    <cellStyle name="Normal 8 5 2 2" xfId="135" xr:uid="{908951A6-8ADA-41B5-87D7-0F1EAAEB079E}"/>
    <cellStyle name="Normal 8 5 2 2 2" xfId="315" xr:uid="{3AC10E7B-0122-4AEF-94BD-DCE22A836C62}"/>
    <cellStyle name="Normal 8 5 2 2 2 2" xfId="717" xr:uid="{C3436B85-5700-4BED-84D5-CDF86978DC2E}"/>
    <cellStyle name="Normal 8 5 2 2 3" xfId="580" xr:uid="{AA253700-99CD-42DF-9919-5D648A0FE647}"/>
    <cellStyle name="Normal 8 5 2 3" xfId="269" xr:uid="{F5610482-F976-4990-BD18-98A8170F1D76}"/>
    <cellStyle name="Normal 8 5 2 3 2" xfId="672" xr:uid="{22A31C94-2688-4B32-8905-0CBB6B474B21}"/>
    <cellStyle name="Normal 8 5 2 4" xfId="513" xr:uid="{C47460D7-9410-4928-BBBE-8F95534DBC06}"/>
    <cellStyle name="Normal 8 5 2 5" xfId="901" xr:uid="{CC71103A-97B1-4E09-8720-10B7D665BCF4}"/>
    <cellStyle name="Normal 8 5 3" xfId="92" xr:uid="{2DED9D40-80D1-40BF-83AE-5A3D44E02F55}"/>
    <cellStyle name="Normal 8 5 3 2" xfId="156" xr:uid="{CA5D9B69-207C-4B1B-B836-C35FD87E2BBD}"/>
    <cellStyle name="Normal 8 5 3 2 2" xfId="332" xr:uid="{546651E3-E8A5-4E34-8893-29F4F5AB81CE}"/>
    <cellStyle name="Normal 8 5 3 2 2 2" xfId="732" xr:uid="{9CDE1421-E3BC-4B7A-A9A7-5EDDB5F91A71}"/>
    <cellStyle name="Normal 8 5 3 2 3" xfId="590" xr:uid="{84A4438F-CEA5-4F72-9630-ABCCEB24116B}"/>
    <cellStyle name="Normal 8 5 3 3" xfId="280" xr:uid="{494F1E79-E1A3-4300-A3D9-CD099D7878A8}"/>
    <cellStyle name="Normal 8 5 3 3 2" xfId="682" xr:uid="{D2EF3C78-2071-4831-941E-DEAFB1DC08E5}"/>
    <cellStyle name="Normal 8 5 3 4" xfId="544" xr:uid="{4F935C58-AC33-4245-9329-862EB619F584}"/>
    <cellStyle name="Normal 8 5 3 5" xfId="932" xr:uid="{61D6B619-E613-4770-AE6E-774270BDC37D}"/>
    <cellStyle name="Normal 8 5 4" xfId="177" xr:uid="{7C233C6B-494E-454B-94F2-71263B328A73}"/>
    <cellStyle name="Normal 8 5 4 2" xfId="353" xr:uid="{70697979-0760-4EE7-9B7D-44318A757750}"/>
    <cellStyle name="Normal 8 5 4 2 2" xfId="753" xr:uid="{FA3EB952-9B69-48FC-8032-AE17E1768B74}"/>
    <cellStyle name="Normal 8 5 4 3" xfId="601" xr:uid="{21E8FCE9-DAC8-41AF-9159-1E6DA8C393C1}"/>
    <cellStyle name="Normal 8 5 5" xfId="111" xr:uid="{EF75877B-AF81-426F-AD49-83F6E845DB6B}"/>
    <cellStyle name="Normal 8 5 5 2" xfId="297" xr:uid="{4FE6A384-BBBE-4C81-93B9-27205D3AF81B}"/>
    <cellStyle name="Normal 8 5 5 2 2" xfId="699" xr:uid="{9AFA8126-FF76-489F-8CC5-A43D380CB8E1}"/>
    <cellStyle name="Normal 8 5 5 3" xfId="456" xr:uid="{27B64BEB-033B-4E9C-9739-A4A4D370B73A}"/>
    <cellStyle name="Normal 8 5 6" xfId="206" xr:uid="{810A3C1A-7FC8-4DD9-88FB-05D80398565E}"/>
    <cellStyle name="Normal 8 5 6 2" xfId="382" xr:uid="{AE935000-BFFA-485A-9357-DEF9A50024E4}"/>
    <cellStyle name="Normal 8 5 6 2 2" xfId="782" xr:uid="{51F2C82F-DE71-4C68-B111-76D01A4E4942}"/>
    <cellStyle name="Normal 8 5 6 3" xfId="630" xr:uid="{A9C4F291-C76B-455D-9979-6B034D901400}"/>
    <cellStyle name="Normal 8 5 7" xfId="240" xr:uid="{95653334-44B4-4D96-80C2-A05086FFA1DB}"/>
    <cellStyle name="Normal 8 5 7 2" xfId="651" xr:uid="{E73606A7-8D3F-47DD-8365-F3E3F79336F8}"/>
    <cellStyle name="Normal 8 5 8" xfId="412" xr:uid="{E6C6EAD5-C344-4893-A1CB-9177CBA5A31B}"/>
    <cellStyle name="Normal 8 5 8 2" xfId="811" xr:uid="{29944C06-8984-4612-AC6B-02B563574687}"/>
    <cellStyle name="Normal 8 5 9" xfId="443" xr:uid="{6853C48E-FCD8-46C7-9F25-B42763106E87}"/>
    <cellStyle name="Normal 8 5 9 2" xfId="841" xr:uid="{A2727DEB-8AAD-4ED4-ADC3-1C27581830D7}"/>
    <cellStyle name="Normal 8 6" xfId="65" xr:uid="{FDC68083-8929-4C7D-8E26-CD3C2DB566D4}"/>
    <cellStyle name="Normal 8 6 10" xfId="488" xr:uid="{563E59FA-72C1-4876-9817-A0B6D898DF62}"/>
    <cellStyle name="Normal 8 6 11" xfId="876" xr:uid="{5D26D4A3-597D-4D73-8F29-AE0BA7FFFA15}"/>
    <cellStyle name="Normal 8 6 2" xfId="86" xr:uid="{C90F0715-37CD-4141-8C42-6A1F06BFE634}"/>
    <cellStyle name="Normal 8 6 2 2" xfId="139" xr:uid="{4E53B285-A673-4BE2-AF5E-2AA31F83293F}"/>
    <cellStyle name="Normal 8 6 2 2 2" xfId="319" xr:uid="{51AA0014-CA8F-4B8A-808A-D55BCDB2ECB8}"/>
    <cellStyle name="Normal 8 6 2 2 2 2" xfId="721" xr:uid="{AD811D9E-1777-44F4-B6C5-9F3BBEB056CF}"/>
    <cellStyle name="Normal 8 6 2 2 3" xfId="584" xr:uid="{5DE67AED-60A6-4EE2-92E4-024832974E9E}"/>
    <cellStyle name="Normal 8 6 2 3" xfId="273" xr:uid="{BF176CF2-DB72-44D5-B3C2-A6AF58265DC2}"/>
    <cellStyle name="Normal 8 6 2 3 2" xfId="676" xr:uid="{1FF5E457-D9D5-4D46-85F4-578646F6F7AD}"/>
    <cellStyle name="Normal 8 6 2 4" xfId="517" xr:uid="{8E7DD84C-A73A-4C75-9B42-E9050FBDEE75}"/>
    <cellStyle name="Normal 8 6 2 5" xfId="905" xr:uid="{C9546426-EFC1-4117-92F4-38343EC629CB}"/>
    <cellStyle name="Normal 8 6 3" xfId="160" xr:uid="{635F1BB6-994E-41EE-8BF3-571C04B1A3BF}"/>
    <cellStyle name="Normal 8 6 3 2" xfId="336" xr:uid="{E1A1AAD5-FA00-4C9A-BEC4-38C2BEF97B05}"/>
    <cellStyle name="Normal 8 6 3 2 2" xfId="736" xr:uid="{D006FF3B-FA8F-4FF1-B795-B3AD7A51EC59}"/>
    <cellStyle name="Normal 8 6 3 3" xfId="548" xr:uid="{E52B0D2B-852B-4CCB-9AD1-3904CA08EA70}"/>
    <cellStyle name="Normal 8 6 3 4" xfId="936" xr:uid="{788EFDC6-1E84-488A-A029-037F4448F170}"/>
    <cellStyle name="Normal 8 6 4" xfId="181" xr:uid="{78546E6F-8706-4AF6-8A46-5BC648A21E93}"/>
    <cellStyle name="Normal 8 6 4 2" xfId="357" xr:uid="{D58050E2-5865-493D-BDE3-E722198FFCCC}"/>
    <cellStyle name="Normal 8 6 4 2 2" xfId="757" xr:uid="{B6484742-4713-4E35-A009-A657B9660EA7}"/>
    <cellStyle name="Normal 8 6 4 3" xfId="605" xr:uid="{9D02C135-5AAE-445E-950A-13C8A0630A7D}"/>
    <cellStyle name="Normal 8 6 5" xfId="115" xr:uid="{3DFE3727-E6A8-43F4-B809-1C1058A7BB8E}"/>
    <cellStyle name="Normal 8 6 5 2" xfId="301" xr:uid="{C805039C-8722-4DD6-A807-21BFA2696B06}"/>
    <cellStyle name="Normal 8 6 5 2 2" xfId="703" xr:uid="{E13A490F-A9D7-4757-A4C8-A70854F53666}"/>
    <cellStyle name="Normal 8 6 5 3" xfId="556" xr:uid="{30D1009F-5568-4648-AD5E-FEC8846F6F79}"/>
    <cellStyle name="Normal 8 6 6" xfId="210" xr:uid="{43136002-B50B-4F39-BBED-50DBC1D2C708}"/>
    <cellStyle name="Normal 8 6 6 2" xfId="386" xr:uid="{62271731-9A40-4BA0-9E82-EA654B9971FB}"/>
    <cellStyle name="Normal 8 6 6 2 2" xfId="786" xr:uid="{5E62C41C-392A-4BEF-A99F-966283A4AD82}"/>
    <cellStyle name="Normal 8 6 6 3" xfId="634" xr:uid="{3D167A10-DE80-4324-A0D8-5CB2933BCD83}"/>
    <cellStyle name="Normal 8 6 7" xfId="244" xr:uid="{68A1DE61-B754-4514-9E21-02031676755F}"/>
    <cellStyle name="Normal 8 6 7 2" xfId="655" xr:uid="{9894EC8D-BF92-4766-AB7B-7A9605E2106C}"/>
    <cellStyle name="Normal 8 6 8" xfId="416" xr:uid="{2E655DCD-6F1A-4BCE-B0D9-DBF0978F3487}"/>
    <cellStyle name="Normal 8 6 8 2" xfId="815" xr:uid="{270BA8CF-12A5-47CA-B548-211E047AD299}"/>
    <cellStyle name="Normal 8 6 9" xfId="447" xr:uid="{F0EA8E33-C275-4765-B059-8CD239DB02DA}"/>
    <cellStyle name="Normal 8 6 9 2" xfId="845" xr:uid="{07005BCE-743D-447E-BFB2-6B487EFF7CD7}"/>
    <cellStyle name="Normal 8 7" xfId="67" xr:uid="{104DC069-12D1-4CC2-9C80-181503359E30}"/>
    <cellStyle name="Normal 8 7 2" xfId="117" xr:uid="{789DA7BC-C515-4EE1-9819-4D08E02E077A}"/>
    <cellStyle name="Normal 8 7 2 2" xfId="254" xr:uid="{749D3B4F-0708-4CB7-B285-6BAE277B8868}"/>
    <cellStyle name="Normal 8 7 2 2 2" xfId="569" xr:uid="{45BA7364-B72C-45EB-B3E9-4CF436B3DFEF}"/>
    <cellStyle name="Normal 8 7 2 3" xfId="498" xr:uid="{61EF48AC-303C-4395-901E-7F330B0CCED2}"/>
    <cellStyle name="Normal 8 7 2 4" xfId="886" xr:uid="{47FA37C2-6735-4BB7-9129-EDE098A9529B}"/>
    <cellStyle name="Normal 8 7 3" xfId="225" xr:uid="{CDCA37D2-05A6-4963-B239-00F78CC73864}"/>
    <cellStyle name="Normal 8 7 3 2" xfId="529" xr:uid="{BC29423E-6236-4A80-94F1-CA366D05187D}"/>
    <cellStyle name="Normal 8 7 3 3" xfId="917" xr:uid="{0F9DCC9B-5790-4BA5-849E-59D8DA0B9831}"/>
    <cellStyle name="Normal 8 7 4" xfId="397" xr:uid="{D5CD5395-8116-40B0-83CE-51F8F805D1BB}"/>
    <cellStyle name="Normal 8 7 4 2" xfId="796" xr:uid="{7ABF5FE4-8EDB-4C00-B2EB-C28CABD101C5}"/>
    <cellStyle name="Normal 8 7 5" xfId="428" xr:uid="{BADCECEF-BB59-44A0-AF70-01BA9F834630}"/>
    <cellStyle name="Normal 8 7 5 2" xfId="826" xr:uid="{D83904EC-D4EC-49E3-A053-0B0C06E1AEE0}"/>
    <cellStyle name="Normal 8 7 6" xfId="469" xr:uid="{76E3C627-92C7-4311-9C63-1219E5EA709F}"/>
    <cellStyle name="Normal 8 7 7" xfId="857" xr:uid="{4A3EDFAA-BBC8-4E53-8060-915844A6366E}"/>
    <cellStyle name="Normal 8 8" xfId="94" xr:uid="{70922B01-3155-4DC3-BC90-113E7EC20721}"/>
    <cellStyle name="Normal 8 8 2" xfId="120" xr:uid="{5EA2C2EF-029E-4651-98B9-3904370D1C7B}"/>
    <cellStyle name="Normal 8 8 2 2" xfId="304" xr:uid="{D0F61B76-8CA7-4ED2-B399-189AC031C9A2}"/>
    <cellStyle name="Normal 8 8 2 2 2" xfId="706" xr:uid="{15D37B8A-78BC-4618-AF7C-317966848166}"/>
    <cellStyle name="Normal 8 8 2 3" xfId="522" xr:uid="{B0A67B99-CA54-4304-997C-568067EE3F12}"/>
    <cellStyle name="Normal 8 8 2 4" xfId="910" xr:uid="{C3412CFE-C7F9-4C6F-BE8E-D7C7E8368C01}"/>
    <cellStyle name="Normal 8 8 3" xfId="247" xr:uid="{63213C4A-3543-4E75-BE88-10E74EEBA6F8}"/>
    <cellStyle name="Normal 8 8 3 2" xfId="657" xr:uid="{8EA80C34-2896-4D89-A48F-33CA930A3C64}"/>
    <cellStyle name="Normal 8 8 4" xfId="390" xr:uid="{1762AE49-3570-4C26-850C-04D2F064A958}"/>
    <cellStyle name="Normal 8 8 4 2" xfId="790" xr:uid="{A1FD5713-EC86-49A3-A5F3-5548FD4A8F33}"/>
    <cellStyle name="Normal 8 8 5" xfId="421" xr:uid="{DB18BC13-5451-4E8F-9B2C-55D03EAFEB01}"/>
    <cellStyle name="Normal 8 8 5 2" xfId="819" xr:uid="{26AC3186-8E15-42B7-B52E-E41C8C031477}"/>
    <cellStyle name="Normal 8 8 6" xfId="461" xr:uid="{EB0CBF2E-F66B-47A3-8C3A-DFDE0A5A3B90}"/>
    <cellStyle name="Normal 8 8 7" xfId="850" xr:uid="{9B31F288-56F0-4D82-AB69-3DFB8BCD70D5}"/>
    <cellStyle name="Normal 8 9" xfId="141" xr:uid="{46B8B616-8450-4D81-8675-9E122B8D7082}"/>
    <cellStyle name="Normal 8 9 2" xfId="321" xr:uid="{EA052959-5A10-4C77-A991-1EF01E4FDA41}"/>
    <cellStyle name="Normal 8 9 2 2" xfId="560" xr:uid="{12612303-3038-4361-8C87-C9476BF5CD48}"/>
    <cellStyle name="Normal 8 9 3" xfId="491" xr:uid="{7736999D-9113-4C04-B10F-28B5521374FD}"/>
    <cellStyle name="Normal 8 9 4" xfId="879" xr:uid="{D7B2BB46-1DCD-4655-8465-6123C6C3B653}"/>
    <cellStyle name="Normal 9" xfId="59" xr:uid="{480533C7-BCB1-4B95-9DCD-558A32EED334}"/>
    <cellStyle name="Normal." xfId="31" xr:uid="{00000000-0005-0000-0000-00001E000000}"/>
    <cellStyle name="Percent 2" xfId="32" xr:uid="{00000000-0005-0000-0000-00001F000000}"/>
    <cellStyle name="Percent 2 2" xfId="33" xr:uid="{00000000-0005-0000-0000-000020000000}"/>
    <cellStyle name="Percent 3" xfId="34" xr:uid="{00000000-0005-0000-0000-000021000000}"/>
    <cellStyle name="Percent 4" xfId="35" xr:uid="{00000000-0005-0000-0000-000022000000}"/>
    <cellStyle name="Percent 5" xfId="52" xr:uid="{343D16F9-53A4-453C-AB49-A3F529E63D36}"/>
    <cellStyle name="Percent 5 10" xfId="476" xr:uid="{8BB08471-229D-4B89-8507-21596669071B}"/>
    <cellStyle name="Percent 5 11" xfId="864" xr:uid="{87039C42-BB73-46AD-9E9C-6E405793D7C3}"/>
    <cellStyle name="Percent 5 2" xfId="74" xr:uid="{BD8685A0-5F28-453B-B735-38DD2C66FA14}"/>
    <cellStyle name="Percent 5 2 2" xfId="127" xr:uid="{280CAEA0-4B52-4E88-993E-BED8F89A7CBC}"/>
    <cellStyle name="Percent 5 2 2 2" xfId="307" xr:uid="{FD55B7C3-C07F-42CE-B92E-17CDD376AF8F}"/>
    <cellStyle name="Percent 5 2 2 2 2" xfId="709" xr:uid="{A56122AF-4AE9-4306-A467-302E872BAEBD}"/>
    <cellStyle name="Percent 5 2 2 3" xfId="572" xr:uid="{57E4D489-E9E2-4645-B654-7E8F7157C308}"/>
    <cellStyle name="Percent 5 2 3" xfId="261" xr:uid="{88AC7301-D419-4535-A360-FE96DF4E3FC1}"/>
    <cellStyle name="Percent 5 2 3 2" xfId="664" xr:uid="{32721B98-E060-4BD5-90B4-CB1E198F7B30}"/>
    <cellStyle name="Percent 5 2 4" xfId="505" xr:uid="{8ECDC635-4C3B-4563-A392-F33567D8BB1B}"/>
    <cellStyle name="Percent 5 2 5" xfId="893" xr:uid="{E3E627D2-AA13-4184-BA4E-1FC430F95EE0}"/>
    <cellStyle name="Percent 5 3" xfId="148" xr:uid="{9A20FB38-167D-4389-8CEE-784DB8A02BD4}"/>
    <cellStyle name="Percent 5 3 2" xfId="324" xr:uid="{F23348BC-96DE-4A8A-BE91-28E0BE7E110B}"/>
    <cellStyle name="Percent 5 3 2 2" xfId="724" xr:uid="{07F02404-1E66-4016-97B1-C3F4E01AE298}"/>
    <cellStyle name="Percent 5 3 3" xfId="536" xr:uid="{5290FD88-3EBB-4C08-8B32-0C9D3C5E64B5}"/>
    <cellStyle name="Percent 5 3 4" xfId="924" xr:uid="{4F722A64-A9D5-4B29-8152-EA101D3BE53F}"/>
    <cellStyle name="Percent 5 4" xfId="169" xr:uid="{4B3791AA-6E31-4EB0-A732-A752B82CDC21}"/>
    <cellStyle name="Percent 5 4 2" xfId="345" xr:uid="{7D1093BC-D43E-4378-9389-AD4DFAF2C9E7}"/>
    <cellStyle name="Percent 5 4 2 2" xfId="745" xr:uid="{BFA9453C-35E6-4865-9469-7F510DECC8A2}"/>
    <cellStyle name="Percent 5 4 3" xfId="593" xr:uid="{9ED69B85-5CAF-4C61-BF52-B12AFA9AEE94}"/>
    <cellStyle name="Percent 5 5" xfId="103" xr:uid="{9D8FBB29-E38C-472D-BE38-AEF69CC9384A}"/>
    <cellStyle name="Percent 5 5 2" xfId="289" xr:uid="{9B5DAF2C-CB4F-4939-8AFD-6911BEF07D64}"/>
    <cellStyle name="Percent 5 5 2 2" xfId="691" xr:uid="{FC6484CE-F395-47D8-9978-79633334CEF6}"/>
    <cellStyle name="Percent 5 5 3" xfId="453" xr:uid="{99DCC8FD-E5AD-4B26-91AD-FBCF8CB5C2DD}"/>
    <cellStyle name="Percent 5 6" xfId="200" xr:uid="{4397446E-033F-43F4-B595-B28071BDE1DF}"/>
    <cellStyle name="Percent 5 6 2" xfId="376" xr:uid="{F159AF11-0076-45FC-94E3-17EA0B2EC86F}"/>
    <cellStyle name="Percent 5 6 2 2" xfId="776" xr:uid="{AE943FFA-D83E-492A-8222-FE8DFF4AD7B7}"/>
    <cellStyle name="Percent 5 6 3" xfId="624" xr:uid="{5C85DFC0-9AB2-4717-93FF-27660743FB0D}"/>
    <cellStyle name="Percent 5 7" xfId="232" xr:uid="{1907B7EA-F364-4996-945C-DB27C3BF0F2C}"/>
    <cellStyle name="Percent 5 7 2" xfId="643" xr:uid="{CECC7FAC-A3A6-4706-AD43-BE31CDB8097C}"/>
    <cellStyle name="Percent 5 8" xfId="404" xr:uid="{21136F53-5300-4EED-BE69-C04D650E37F9}"/>
    <cellStyle name="Percent 5 8 2" xfId="803" xr:uid="{53A8D9A2-24BF-4B1F-8F39-ABD97F47B51D}"/>
    <cellStyle name="Percent 5 9" xfId="435" xr:uid="{38420BB9-689C-46F8-A5C4-84AA31F39EA7}"/>
    <cellStyle name="Percent 5 9 2" xfId="833" xr:uid="{267EF218-25B1-4CF1-B8B7-64F3743D6838}"/>
    <cellStyle name="Prósent 4" xfId="50" xr:uid="{DA9D5E52-A63F-426D-945C-EC997B31C2F6}"/>
    <cellStyle name="Prósent 4 10" xfId="474" xr:uid="{15EE06BC-799B-4F6F-91D0-C391EFF38F3A}"/>
    <cellStyle name="Prósent 4 11" xfId="862" xr:uid="{B11F3123-52C2-4916-B87C-92C3479F56EA}"/>
    <cellStyle name="Prósent 4 2" xfId="72" xr:uid="{02E5B204-3700-49F5-A91F-B33CF4430A3F}"/>
    <cellStyle name="Prósent 4 2 2" xfId="125" xr:uid="{B4D8BDD1-DFDA-4C56-9871-AC91DBFCFACB}"/>
    <cellStyle name="Prósent 4 2 2 2" xfId="305" xr:uid="{A6419303-0151-469D-8C48-5836D6CA28A6}"/>
    <cellStyle name="Prósent 4 2 2 2 2" xfId="707" xr:uid="{7EC4843A-AC8F-459B-B149-E016DA22B753}"/>
    <cellStyle name="Prósent 4 2 2 3" xfId="570" xr:uid="{C0B89621-FDF7-4F6D-A67B-53973E600587}"/>
    <cellStyle name="Prósent 4 2 3" xfId="259" xr:uid="{9A1323D6-C5D6-4084-89F8-EA70374DD7FA}"/>
    <cellStyle name="Prósent 4 2 3 2" xfId="662" xr:uid="{1585636B-6361-46CD-8A4D-F9D937E1C18B}"/>
    <cellStyle name="Prósent 4 2 4" xfId="503" xr:uid="{E099A12D-65D4-4D4C-B92F-4FB5D44E75BF}"/>
    <cellStyle name="Prósent 4 2 5" xfId="891" xr:uid="{722603DE-AB1C-4ECA-B481-82EC6C2D826D}"/>
    <cellStyle name="Prósent 4 3" xfId="146" xr:uid="{D90F9BB6-F88A-49B0-A8E0-1F1AC22F461F}"/>
    <cellStyle name="Prósent 4 3 2" xfId="322" xr:uid="{4CBE3DCB-ED02-4C06-9598-2E3B292F0F1E}"/>
    <cellStyle name="Prósent 4 3 2 2" xfId="722" xr:uid="{A6317222-B02C-4403-8E0F-4174B99FE8F4}"/>
    <cellStyle name="Prósent 4 3 3" xfId="534" xr:uid="{03D23169-A8CE-4491-BE59-885E938F8A78}"/>
    <cellStyle name="Prósent 4 3 4" xfId="922" xr:uid="{AEF3A876-2800-4C47-8D0A-A6868096C0F7}"/>
    <cellStyle name="Prósent 4 4" xfId="167" xr:uid="{B2A01431-B091-4CED-AC34-87BB3629E26C}"/>
    <cellStyle name="Prósent 4 4 2" xfId="343" xr:uid="{F0A5EF7D-994C-4ED3-88E7-80F68FBFD173}"/>
    <cellStyle name="Prósent 4 4 2 2" xfId="743" xr:uid="{593230CC-B344-4372-99D0-8516259EF45E}"/>
    <cellStyle name="Prósent 4 4 3" xfId="591" xr:uid="{1421A0ED-4BCE-4567-A4FE-D6FB247DAFA1}"/>
    <cellStyle name="Prósent 4 5" xfId="101" xr:uid="{667BEE61-03C6-4110-A41B-1D451A070B53}"/>
    <cellStyle name="Prósent 4 5 2" xfId="287" xr:uid="{9D2899E4-9574-4B45-ADAB-137437C85C20}"/>
    <cellStyle name="Prósent 4 5 2 2" xfId="689" xr:uid="{78F3D9CD-CB7B-41EC-8F76-0C89BB7A5929}"/>
    <cellStyle name="Prósent 4 5 3" xfId="551" xr:uid="{24A4B6CB-FDA0-492B-871A-814799F4B517}"/>
    <cellStyle name="Prósent 4 6" xfId="198" xr:uid="{98DB2554-6FA1-41BA-8352-3267316FD349}"/>
    <cellStyle name="Prósent 4 6 2" xfId="374" xr:uid="{79D1B9D8-660A-4E7F-A3E1-08856C52857F}"/>
    <cellStyle name="Prósent 4 6 2 2" xfId="774" xr:uid="{04B0530F-0F4D-4C7B-A34B-C79C56C2ADCB}"/>
    <cellStyle name="Prósent 4 6 3" xfId="622" xr:uid="{4D2FE417-3BF3-40D2-99D4-4426FCE902FA}"/>
    <cellStyle name="Prósent 4 7" xfId="230" xr:uid="{6CA4DC6F-34BF-4F29-8281-CEDAFA2A8E2A}"/>
    <cellStyle name="Prósent 4 7 2" xfId="641" xr:uid="{44202AF1-DE64-419C-BCC8-177A134459B1}"/>
    <cellStyle name="Prósent 4 8" xfId="402" xr:uid="{50222D7D-BC99-428E-B862-E3BBB66E9219}"/>
    <cellStyle name="Prósent 4 8 2" xfId="801" xr:uid="{CB7C5B7D-14A7-4874-9CE9-49DBB2DF5A59}"/>
    <cellStyle name="Prósent 4 9" xfId="433" xr:uid="{2FBD6FFA-16C2-4332-9CBF-A888D1A82EAE}"/>
    <cellStyle name="Prósent 4 9 2" xfId="831" xr:uid="{365FA7BE-9E2C-4778-AA91-BADD39DEF1B7}"/>
    <cellStyle name="Samt kafli" xfId="222" xr:uid="{61E00784-4AB6-4C05-832D-A9A3CCB4F450}"/>
    <cellStyle name="Samt kostnþáttur" xfId="223" xr:uid="{C998C63E-E1E8-460A-9FEB-ED3CA0AA2A07}"/>
    <cellStyle name="Samtala" xfId="36" xr:uid="{00000000-0005-0000-0000-000023000000}"/>
    <cellStyle name="Samtala - lokaniðurst." xfId="37" xr:uid="{00000000-0005-0000-0000-000024000000}"/>
    <cellStyle name="Samtala - undirstr" xfId="38" xr:uid="{00000000-0005-0000-0000-000025000000}"/>
    <cellStyle name="Samtala - yfirstr." xfId="39" xr:uid="{00000000-0005-0000-0000-000026000000}"/>
    <cellStyle name="Venjuleg 10" xfId="53" xr:uid="{C2507B09-83B3-470B-9FD5-EDD8799FA284}"/>
    <cellStyle name="Venjuleg 10 10" xfId="477" xr:uid="{5B3E18B0-2831-4393-9F67-B62FB08FE401}"/>
    <cellStyle name="Venjuleg 10 11" xfId="865" xr:uid="{4771911D-4A4F-4D50-AAB9-E362367EDA3B}"/>
    <cellStyle name="Venjuleg 10 2" xfId="75" xr:uid="{BD16F3B0-3A6A-4C51-9797-9D6D3E7501F9}"/>
    <cellStyle name="Venjuleg 10 2 2" xfId="128" xr:uid="{6F4932AA-445D-4791-ABEE-23310C766A54}"/>
    <cellStyle name="Venjuleg 10 2 2 2" xfId="308" xr:uid="{95D3B62F-58AC-4704-9D5B-51E1D0CA6C6E}"/>
    <cellStyle name="Venjuleg 10 2 2 2 2" xfId="710" xr:uid="{B1824817-655D-407E-AD55-CCFBB732D951}"/>
    <cellStyle name="Venjuleg 10 2 2 3" xfId="573" xr:uid="{342E326F-B3B7-4431-A88F-560D20E951BF}"/>
    <cellStyle name="Venjuleg 10 2 3" xfId="262" xr:uid="{1B2FE80A-6810-42B4-B454-76D273197542}"/>
    <cellStyle name="Venjuleg 10 2 3 2" xfId="665" xr:uid="{41A2487D-79DB-4E6E-90DA-31E417D75E5D}"/>
    <cellStyle name="Venjuleg 10 2 4" xfId="506" xr:uid="{F16FAA5C-31BF-4E66-A7E6-C02B796FF79F}"/>
    <cellStyle name="Venjuleg 10 2 5" xfId="894" xr:uid="{F9582B3A-20E2-4587-BA85-E5404603BDE9}"/>
    <cellStyle name="Venjuleg 10 3" xfId="149" xr:uid="{F0A6C798-C592-4459-AAD9-74CA33777848}"/>
    <cellStyle name="Venjuleg 10 3 2" xfId="325" xr:uid="{E38F1CC5-422D-4A56-9005-A963184B8E76}"/>
    <cellStyle name="Venjuleg 10 3 2 2" xfId="725" xr:uid="{F54EAFF5-D2FC-4486-9C30-8BA85E2103B5}"/>
    <cellStyle name="Venjuleg 10 3 3" xfId="537" xr:uid="{5882A3E1-8665-4BC4-A11D-91CDC0C9320F}"/>
    <cellStyle name="Venjuleg 10 3 4" xfId="925" xr:uid="{F3C9C219-CE9B-4805-928F-CE76595AF083}"/>
    <cellStyle name="Venjuleg 10 4" xfId="170" xr:uid="{0816A1D8-ACA9-4187-8A7A-A48789B27C80}"/>
    <cellStyle name="Venjuleg 10 4 2" xfId="346" xr:uid="{8F5B09BB-C521-4FE6-A6C8-39668D930B54}"/>
    <cellStyle name="Venjuleg 10 4 2 2" xfId="746" xr:uid="{42A35E8A-AE1C-4AB3-904A-A786B82284B5}"/>
    <cellStyle name="Venjuleg 10 4 3" xfId="594" xr:uid="{1660FA9A-F342-4EE9-8D91-7DCDD9C1DA7A}"/>
    <cellStyle name="Venjuleg 10 5" xfId="104" xr:uid="{431FD06D-0172-480D-9F1F-BF43A42AF89E}"/>
    <cellStyle name="Venjuleg 10 5 2" xfId="290" xr:uid="{B15A98D9-7262-4074-A794-0FDCEFB3A759}"/>
    <cellStyle name="Venjuleg 10 5 2 2" xfId="692" xr:uid="{A9FA3B66-4EF0-46B4-9A8D-46B5B041F983}"/>
    <cellStyle name="Venjuleg 10 5 3" xfId="566" xr:uid="{3E9E5847-D4C1-4C0E-9D61-914A6A124999}"/>
    <cellStyle name="Venjuleg 10 6" xfId="201" xr:uid="{A56380D8-F0F0-4180-B00A-024DD15B0DB1}"/>
    <cellStyle name="Venjuleg 10 6 2" xfId="377" xr:uid="{9ADD474A-8CDA-4A17-BD7F-D6878A8DB9E6}"/>
    <cellStyle name="Venjuleg 10 6 2 2" xfId="777" xr:uid="{3C3CB27E-FD54-44CC-86D7-CA2F534FB269}"/>
    <cellStyle name="Venjuleg 10 6 3" xfId="625" xr:uid="{ECDD728B-0C2B-4839-92A4-049C1DD1F606}"/>
    <cellStyle name="Venjuleg 10 7" xfId="233" xr:uid="{287753D6-4E43-46C6-B2E7-DBACA990F5D3}"/>
    <cellStyle name="Venjuleg 10 7 2" xfId="644" xr:uid="{9C96723C-5048-48B8-AFA0-BE0743AF94AA}"/>
    <cellStyle name="Venjuleg 10 8" xfId="405" xr:uid="{53B8F5C3-B178-40BC-B9DD-1AECAEBC656D}"/>
    <cellStyle name="Venjuleg 10 8 2" xfId="804" xr:uid="{9EADB236-4E0C-4724-B90C-6C5F80C3969C}"/>
    <cellStyle name="Venjuleg 10 9" xfId="436" xr:uid="{982ED79D-5DE3-411D-8D02-BE687F5E80AA}"/>
    <cellStyle name="Venjuleg 10 9 2" xfId="834" xr:uid="{E3CCC4A3-A604-4A49-A532-8CCD0DF3DAFF}"/>
    <cellStyle name="Venjuleg 2" xfId="6" xr:uid="{00000000-0005-0000-0000-000028000000}"/>
    <cellStyle name="Venjuleg 3" xfId="42" xr:uid="{00000000-0005-0000-0000-000029000000}"/>
    <cellStyle name="Warning Text 2" xfId="5" xr:uid="{00000000-0005-0000-0000-00002B000000}"/>
    <cellStyle name="Yfirskrift" xfId="40" xr:uid="{00000000-0005-0000-0000-00002C000000}"/>
    <cellStyle name="Yfirskrift - millistærð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CAO_Sp&#246;nging%20b__2011-12_R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193;&#230;tlanir\Kostna&#240;ar&#225;&#230;tlanir\ko16042012%20-%20&#193;lglugg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1\11-033%20Sp&#246;ngin%2043-f&#233;lagsmi&#240;st&#246;&#240;\Verkefnastj&#243;rn\&#218;tb%20og%20Samningsg&#246;gn\&#218;tbo&#240;_1219\C-%20Tilbo&#240;sskr&#225;\Tilbo&#240;sskra-hei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O"/>
      <sheetName val="CED"/>
      <sheetName val="CEM"/>
      <sheetName val="1_Regnvatn"/>
      <sheetName val="1_Frárennsli"/>
      <sheetName val="1_Jarðvatn"/>
      <sheetName val="2_Regnvatn"/>
      <sheetName val="2_Frárennsli"/>
      <sheetName val="3_Vatnslagnir"/>
      <sheetName val="Sheet3"/>
    </sheetNames>
    <sheetDataSet>
      <sheetData sheetId="0"/>
      <sheetData sheetId="1">
        <row r="7">
          <cell r="T7">
            <v>500</v>
          </cell>
        </row>
        <row r="9">
          <cell r="T9">
            <v>1416</v>
          </cell>
        </row>
        <row r="10">
          <cell r="T10">
            <v>916</v>
          </cell>
        </row>
        <row r="11">
          <cell r="T11">
            <v>4125</v>
          </cell>
        </row>
      </sheetData>
      <sheetData sheetId="2">
        <row r="2">
          <cell r="A2">
            <v>559.29999999999995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antekt"/>
      <sheetName val="1 Aðstaða og jarðvinna"/>
      <sheetName val="3 Lagnir"/>
      <sheetName val="2 Burðarvirki"/>
      <sheetName val="4 Rafkerfi"/>
      <sheetName val="5 Frágangur innanhúss"/>
      <sheetName val="7 Frágangur utanhúss"/>
      <sheetName val="8 Frágangur lóða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boðsblað"/>
      <sheetName val="1 Jarðvinna og aðstaða"/>
      <sheetName val="2 Burðarvirki"/>
      <sheetName val="3 Lagnir"/>
      <sheetName val="4 Rafkerfi"/>
      <sheetName val="5 Frágangur innanhúss"/>
      <sheetName val="8 Frágangur lóðar"/>
      <sheetName val="7 Frágangur utanhú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5"/>
  <sheetViews>
    <sheetView showGridLines="0" showZeros="0" tabSelected="1" view="pageLayout" topLeftCell="A5" zoomScaleNormal="100" workbookViewId="0">
      <selection activeCell="A5" sqref="A5:E5"/>
    </sheetView>
  </sheetViews>
  <sheetFormatPr defaultColWidth="9.1796875" defaultRowHeight="12.5" x14ac:dyDescent="0.25"/>
  <cols>
    <col min="1" max="1" width="5.7265625" customWidth="1"/>
    <col min="2" max="2" width="25.1796875" customWidth="1"/>
    <col min="3" max="3" width="20.7265625" customWidth="1"/>
    <col min="4" max="4" width="12.7265625" customWidth="1"/>
    <col min="5" max="5" width="32.7265625" customWidth="1"/>
    <col min="7" max="7" width="27.81640625" customWidth="1"/>
  </cols>
  <sheetData>
    <row r="1" spans="1:12" ht="15" x14ac:dyDescent="0.3">
      <c r="A1" s="106" t="s">
        <v>28</v>
      </c>
      <c r="B1" s="106"/>
      <c r="C1" s="106"/>
      <c r="D1" s="106"/>
      <c r="E1" s="106"/>
    </row>
    <row r="2" spans="1:12" ht="15.5" x14ac:dyDescent="0.35">
      <c r="A2" s="5"/>
      <c r="B2" s="5"/>
      <c r="C2" s="5"/>
      <c r="D2" s="6"/>
      <c r="E2" s="7"/>
    </row>
    <row r="3" spans="1:12" ht="30" customHeight="1" x14ac:dyDescent="0.25">
      <c r="A3" s="107" t="s">
        <v>81</v>
      </c>
      <c r="B3" s="108"/>
      <c r="C3" s="108"/>
      <c r="D3" s="108"/>
      <c r="E3" s="108"/>
    </row>
    <row r="4" spans="1:12" ht="22.5" x14ac:dyDescent="0.25">
      <c r="A4" s="105" t="s">
        <v>80</v>
      </c>
      <c r="B4" s="105"/>
      <c r="C4" s="105"/>
      <c r="D4" s="105"/>
      <c r="E4" s="105"/>
    </row>
    <row r="5" spans="1:12" ht="30" customHeight="1" x14ac:dyDescent="0.25">
      <c r="A5" s="107" t="s">
        <v>104</v>
      </c>
      <c r="B5" s="108"/>
      <c r="C5" s="108"/>
      <c r="D5" s="108"/>
      <c r="E5" s="108"/>
    </row>
    <row r="6" spans="1:12" ht="14" x14ac:dyDescent="0.3">
      <c r="A6" s="36"/>
      <c r="B6" s="37"/>
      <c r="C6" s="37"/>
      <c r="D6" s="37"/>
      <c r="E6" s="37"/>
    </row>
    <row r="7" spans="1:12" ht="14" x14ac:dyDescent="0.3">
      <c r="A7" s="36"/>
      <c r="B7" s="37"/>
      <c r="C7" s="37"/>
      <c r="D7" s="37"/>
      <c r="E7" s="37"/>
    </row>
    <row r="8" spans="1:12" ht="15.5" thickBot="1" x14ac:dyDescent="0.35">
      <c r="A8" s="10"/>
      <c r="B8" s="11" t="s">
        <v>0</v>
      </c>
      <c r="C8" s="11"/>
      <c r="D8" s="11"/>
      <c r="E8" s="26">
        <f>'1. áfangi'!I100</f>
        <v>0</v>
      </c>
    </row>
    <row r="9" spans="1:12" ht="14.5" thickTop="1" x14ac:dyDescent="0.3">
      <c r="A9" s="10"/>
      <c r="B9" s="11"/>
      <c r="C9" s="11"/>
      <c r="D9" s="11"/>
      <c r="E9" s="8"/>
    </row>
    <row r="10" spans="1:12" ht="15.5" x14ac:dyDescent="0.35">
      <c r="A10" s="12" t="s">
        <v>47</v>
      </c>
      <c r="B10" s="5"/>
      <c r="C10" s="5"/>
      <c r="D10" s="6"/>
      <c r="E10" s="7"/>
    </row>
    <row r="11" spans="1:12" ht="15.5" x14ac:dyDescent="0.35">
      <c r="A11" s="5"/>
      <c r="B11" s="5"/>
      <c r="C11" s="25"/>
      <c r="D11" s="6"/>
      <c r="E11" s="7"/>
    </row>
    <row r="12" spans="1:12" ht="15.5" x14ac:dyDescent="0.35">
      <c r="A12" s="12" t="s">
        <v>6</v>
      </c>
      <c r="B12" s="12"/>
      <c r="C12" s="12"/>
      <c r="D12" s="12"/>
      <c r="E12" s="7"/>
      <c r="I12" s="12"/>
      <c r="J12" s="12"/>
      <c r="K12" s="12"/>
      <c r="L12" s="12"/>
    </row>
    <row r="13" spans="1:12" ht="15.5" x14ac:dyDescent="0.35">
      <c r="A13" s="13" t="s">
        <v>7</v>
      </c>
      <c r="B13" s="12" t="s">
        <v>8</v>
      </c>
      <c r="C13" s="23" t="s">
        <v>102</v>
      </c>
      <c r="D13" s="12"/>
      <c r="E13" s="7"/>
      <c r="I13" s="12"/>
      <c r="J13" s="12"/>
      <c r="K13" s="12"/>
      <c r="L13" s="12"/>
    </row>
    <row r="14" spans="1:12" ht="15.5" x14ac:dyDescent="0.35">
      <c r="A14" s="13" t="s">
        <v>7</v>
      </c>
      <c r="B14" s="12" t="s">
        <v>33</v>
      </c>
      <c r="C14" s="23" t="s">
        <v>141</v>
      </c>
      <c r="D14" s="12"/>
      <c r="E14" s="7"/>
      <c r="J14" s="12"/>
      <c r="K14" s="12"/>
      <c r="L14" s="12"/>
    </row>
    <row r="15" spans="1:12" ht="15.5" x14ac:dyDescent="0.35">
      <c r="A15" s="13" t="s">
        <v>7</v>
      </c>
      <c r="B15" t="s">
        <v>34</v>
      </c>
      <c r="C15" s="23" t="s">
        <v>37</v>
      </c>
      <c r="D15" s="12"/>
      <c r="E15" s="7"/>
      <c r="J15" s="12"/>
      <c r="K15" s="12"/>
      <c r="L15" s="12"/>
    </row>
    <row r="16" spans="1:12" ht="15.5" x14ac:dyDescent="0.35">
      <c r="A16" s="13" t="s">
        <v>7</v>
      </c>
      <c r="B16" s="12" t="s">
        <v>9</v>
      </c>
      <c r="C16" s="23" t="s">
        <v>35</v>
      </c>
      <c r="D16" s="12"/>
      <c r="E16" s="7"/>
      <c r="I16" s="12"/>
      <c r="J16" s="12"/>
      <c r="K16" s="12"/>
      <c r="L16" s="12"/>
    </row>
    <row r="17" spans="1:12" ht="15.5" x14ac:dyDescent="0.35">
      <c r="A17" s="13" t="s">
        <v>7</v>
      </c>
      <c r="B17" s="12" t="s">
        <v>10</v>
      </c>
      <c r="C17" s="23" t="s">
        <v>36</v>
      </c>
      <c r="D17" s="12"/>
      <c r="E17" s="7"/>
      <c r="I17" s="12"/>
      <c r="J17" s="12"/>
      <c r="K17" s="12"/>
      <c r="L17" s="12"/>
    </row>
    <row r="18" spans="1:12" ht="15.5" x14ac:dyDescent="0.35">
      <c r="A18" s="13" t="s">
        <v>7</v>
      </c>
      <c r="B18" s="12" t="s">
        <v>11</v>
      </c>
      <c r="C18" s="23" t="s">
        <v>103</v>
      </c>
      <c r="D18" s="12"/>
      <c r="E18" s="7"/>
      <c r="I18" s="12"/>
      <c r="J18" s="12"/>
      <c r="K18" s="12"/>
      <c r="L18" s="12"/>
    </row>
    <row r="19" spans="1:12" ht="15.5" x14ac:dyDescent="0.35">
      <c r="A19" s="13"/>
      <c r="B19" s="12"/>
      <c r="C19" s="23"/>
      <c r="D19" s="12"/>
      <c r="E19" s="7"/>
      <c r="I19" s="12"/>
      <c r="J19" s="12"/>
      <c r="K19" s="12"/>
      <c r="L19" s="12"/>
    </row>
    <row r="20" spans="1:12" ht="18" customHeight="1" x14ac:dyDescent="0.35">
      <c r="A20" s="38" t="s">
        <v>45</v>
      </c>
      <c r="B20" s="39"/>
      <c r="C20" s="39"/>
      <c r="D20" s="40"/>
      <c r="E20" s="41"/>
      <c r="I20" s="12"/>
      <c r="J20" s="12"/>
      <c r="K20" s="12"/>
      <c r="L20" s="12"/>
    </row>
    <row r="21" spans="1:12" ht="237.75" customHeight="1" x14ac:dyDescent="0.3">
      <c r="A21" s="109" t="s">
        <v>46</v>
      </c>
      <c r="B21" s="109"/>
      <c r="C21" s="109"/>
      <c r="D21" s="109"/>
      <c r="E21" s="109"/>
      <c r="I21" s="12"/>
      <c r="J21" s="12"/>
      <c r="K21" s="12"/>
      <c r="L21" s="12"/>
    </row>
    <row r="22" spans="1:12" ht="14" x14ac:dyDescent="0.3">
      <c r="A22" s="10"/>
      <c r="C22" s="16" t="s">
        <v>12</v>
      </c>
      <c r="D22" s="110"/>
      <c r="E22" s="110"/>
    </row>
    <row r="23" spans="1:12" ht="14" x14ac:dyDescent="0.3">
      <c r="A23" s="10"/>
      <c r="B23" s="17"/>
      <c r="C23" s="17"/>
      <c r="D23" s="9"/>
      <c r="E23" s="15"/>
    </row>
    <row r="24" spans="1:12" ht="14" x14ac:dyDescent="0.3">
      <c r="A24" s="10"/>
      <c r="B24" s="22"/>
      <c r="C24" s="3"/>
      <c r="D24" s="14"/>
      <c r="E24" s="1"/>
    </row>
    <row r="25" spans="1:12" ht="14" x14ac:dyDescent="0.3">
      <c r="A25" s="10"/>
      <c r="B25" s="11" t="s">
        <v>13</v>
      </c>
      <c r="C25" s="16"/>
      <c r="D25" s="18"/>
      <c r="E25" s="11" t="s">
        <v>14</v>
      </c>
    </row>
    <row r="26" spans="1:12" ht="14" x14ac:dyDescent="0.3">
      <c r="A26" s="10"/>
      <c r="B26" s="17"/>
      <c r="C26" s="17"/>
      <c r="D26" s="19"/>
      <c r="E26" s="15"/>
    </row>
    <row r="27" spans="1:12" ht="14" x14ac:dyDescent="0.3">
      <c r="A27" s="10"/>
      <c r="B27" s="4"/>
      <c r="C27" s="4"/>
      <c r="E27" s="4"/>
    </row>
    <row r="28" spans="1:12" ht="14" x14ac:dyDescent="0.3">
      <c r="A28" s="10"/>
      <c r="B28" s="11" t="s">
        <v>15</v>
      </c>
      <c r="C28" s="16"/>
      <c r="D28" s="18"/>
      <c r="E28" s="11" t="s">
        <v>18</v>
      </c>
    </row>
    <row r="29" spans="1:12" ht="14" x14ac:dyDescent="0.3">
      <c r="A29" s="10"/>
      <c r="B29" s="16"/>
      <c r="C29" s="16"/>
      <c r="D29" s="18"/>
      <c r="E29" s="18"/>
    </row>
    <row r="30" spans="1:12" ht="14" x14ac:dyDescent="0.3">
      <c r="A30" s="10"/>
      <c r="B30" s="4"/>
      <c r="C30" s="4"/>
      <c r="E30" s="4"/>
    </row>
    <row r="31" spans="1:12" ht="14" x14ac:dyDescent="0.3">
      <c r="A31" s="10"/>
      <c r="B31" s="11" t="s">
        <v>16</v>
      </c>
      <c r="C31" s="16"/>
      <c r="D31" s="18"/>
      <c r="E31" s="11" t="s">
        <v>19</v>
      </c>
    </row>
    <row r="32" spans="1:12" ht="14" x14ac:dyDescent="0.3">
      <c r="A32" s="10"/>
      <c r="B32" s="16"/>
      <c r="C32" s="16"/>
      <c r="D32" s="20"/>
      <c r="E32" s="15"/>
    </row>
    <row r="33" spans="1:5" ht="14" x14ac:dyDescent="0.3">
      <c r="A33" s="10"/>
      <c r="B33" s="2"/>
      <c r="C33" s="2"/>
      <c r="D33" s="20"/>
      <c r="E33" s="1"/>
    </row>
    <row r="34" spans="1:5" ht="14" x14ac:dyDescent="0.3">
      <c r="A34" s="10"/>
      <c r="B34" s="11" t="s">
        <v>17</v>
      </c>
      <c r="C34" s="16"/>
      <c r="D34" s="18"/>
      <c r="E34" s="11" t="s">
        <v>20</v>
      </c>
    </row>
    <row r="35" spans="1:5" ht="14" x14ac:dyDescent="0.3">
      <c r="A35" s="10"/>
      <c r="B35" s="9"/>
      <c r="C35" s="9"/>
      <c r="D35" s="12"/>
      <c r="E35" s="15"/>
    </row>
    <row r="36" spans="1:5" ht="14" x14ac:dyDescent="0.3">
      <c r="A36" s="10"/>
      <c r="B36" s="21"/>
      <c r="C36" s="21"/>
      <c r="D36" s="14"/>
      <c r="E36" s="15"/>
    </row>
    <row r="37" spans="1:5" ht="14" x14ac:dyDescent="0.3">
      <c r="A37" s="10"/>
      <c r="B37" s="9"/>
      <c r="C37" s="9"/>
      <c r="D37" s="12"/>
      <c r="E37" s="15"/>
    </row>
    <row r="38" spans="1:5" ht="14" x14ac:dyDescent="0.3">
      <c r="A38" s="10"/>
      <c r="B38" s="10"/>
      <c r="C38" s="10"/>
      <c r="D38" s="9"/>
      <c r="E38" s="15"/>
    </row>
    <row r="39" spans="1:5" ht="14" x14ac:dyDescent="0.3">
      <c r="A39" s="13"/>
      <c r="B39" s="13"/>
      <c r="C39" s="13"/>
      <c r="D39" s="12"/>
      <c r="E39" s="12"/>
    </row>
    <row r="40" spans="1:5" ht="14" x14ac:dyDescent="0.3">
      <c r="A40" s="12"/>
      <c r="B40" s="12"/>
      <c r="C40" s="12"/>
      <c r="D40" s="12"/>
      <c r="E40" s="12"/>
    </row>
    <row r="41" spans="1:5" ht="14" x14ac:dyDescent="0.3">
      <c r="A41" s="12"/>
      <c r="B41" s="12"/>
      <c r="C41" s="12"/>
      <c r="D41" s="12"/>
      <c r="E41" s="12"/>
    </row>
    <row r="42" spans="1:5" ht="14" x14ac:dyDescent="0.3">
      <c r="A42" s="12"/>
      <c r="B42" s="12"/>
      <c r="C42" s="12"/>
      <c r="D42" s="12"/>
      <c r="E42" s="12"/>
    </row>
    <row r="43" spans="1:5" ht="14" x14ac:dyDescent="0.3">
      <c r="A43" s="12"/>
      <c r="B43" s="12"/>
      <c r="C43" s="12"/>
      <c r="D43" s="12"/>
      <c r="E43" s="12"/>
    </row>
    <row r="44" spans="1:5" ht="14" x14ac:dyDescent="0.3">
      <c r="A44" s="12"/>
      <c r="B44" s="12"/>
      <c r="C44" s="12"/>
      <c r="D44" s="12"/>
      <c r="E44" s="12"/>
    </row>
    <row r="45" spans="1:5" ht="14" x14ac:dyDescent="0.3">
      <c r="A45" s="12"/>
      <c r="B45" s="12"/>
      <c r="C45" s="12"/>
      <c r="D45" s="12"/>
      <c r="E45" s="12"/>
    </row>
  </sheetData>
  <sheetProtection selectLockedCells="1"/>
  <mergeCells count="6">
    <mergeCell ref="A4:E4"/>
    <mergeCell ref="A1:E1"/>
    <mergeCell ref="A3:E3"/>
    <mergeCell ref="A21:E21"/>
    <mergeCell ref="D22:E22"/>
    <mergeCell ref="A5:E5"/>
  </mergeCells>
  <printOptions horizontalCentered="1"/>
  <pageMargins left="0.35433070866141736" right="0.35433070866141736" top="0.36" bottom="0.28999999999999998" header="0.23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6E513-61F7-4B05-9665-D6C36C9E2D5B}">
  <dimension ref="A1:L157"/>
  <sheetViews>
    <sheetView showZeros="0" view="pageLayout" topLeftCell="D57" zoomScale="70" zoomScaleNormal="100" zoomScalePageLayoutView="70" workbookViewId="0">
      <selection activeCell="L97" sqref="L97"/>
    </sheetView>
  </sheetViews>
  <sheetFormatPr defaultRowHeight="15.5" outlineLevelCol="1" x14ac:dyDescent="0.35"/>
  <cols>
    <col min="1" max="1" width="7.81640625" style="33" customWidth="1"/>
    <col min="2" max="2" width="47.7265625" style="30" bestFit="1" customWidth="1"/>
    <col min="3" max="3" width="5.26953125" style="30" hidden="1" customWidth="1" outlineLevel="1"/>
    <col min="4" max="4" width="8.26953125" style="24" customWidth="1" collapsed="1"/>
    <col min="5" max="5" width="6.7265625" style="31" customWidth="1" collapsed="1"/>
    <col min="6" max="6" width="12.7265625" style="32" customWidth="1"/>
    <col min="7" max="7" width="12.7265625" style="32" hidden="1" customWidth="1" outlineLevel="1"/>
    <col min="8" max="8" width="1.7265625" style="29" customWidth="1" collapsed="1"/>
    <col min="9" max="9" width="16.1796875" style="32" customWidth="1" collapsed="1"/>
    <col min="10" max="10" width="22.26953125" style="29" customWidth="1"/>
    <col min="11" max="11" width="12" style="29" customWidth="1"/>
    <col min="12" max="12" width="12.7265625" style="29" customWidth="1"/>
    <col min="13" max="13" width="36.81640625" style="29" customWidth="1"/>
    <col min="14" max="252" width="8.7265625" style="29"/>
    <col min="253" max="253" width="7.81640625" style="29" customWidth="1"/>
    <col min="254" max="254" width="37.7265625" style="29" customWidth="1"/>
    <col min="255" max="255" width="0" style="29" hidden="1" customWidth="1"/>
    <col min="256" max="256" width="8.26953125" style="29" customWidth="1"/>
    <col min="257" max="257" width="6.7265625" style="29" customWidth="1"/>
    <col min="258" max="258" width="12.7265625" style="29" customWidth="1"/>
    <col min="259" max="259" width="0" style="29" hidden="1" customWidth="1"/>
    <col min="260" max="260" width="1.7265625" style="29" customWidth="1"/>
    <col min="261" max="261" width="16.1796875" style="29" customWidth="1"/>
    <col min="262" max="262" width="8.7265625" style="29"/>
    <col min="263" max="263" width="2.7265625" style="29" customWidth="1"/>
    <col min="264" max="508" width="8.7265625" style="29"/>
    <col min="509" max="509" width="7.81640625" style="29" customWidth="1"/>
    <col min="510" max="510" width="37.7265625" style="29" customWidth="1"/>
    <col min="511" max="511" width="0" style="29" hidden="1" customWidth="1"/>
    <col min="512" max="512" width="8.26953125" style="29" customWidth="1"/>
    <col min="513" max="513" width="6.7265625" style="29" customWidth="1"/>
    <col min="514" max="514" width="12.7265625" style="29" customWidth="1"/>
    <col min="515" max="515" width="0" style="29" hidden="1" customWidth="1"/>
    <col min="516" max="516" width="1.7265625" style="29" customWidth="1"/>
    <col min="517" max="517" width="16.1796875" style="29" customWidth="1"/>
    <col min="518" max="518" width="8.7265625" style="29"/>
    <col min="519" max="519" width="2.7265625" style="29" customWidth="1"/>
    <col min="520" max="764" width="8.7265625" style="29"/>
    <col min="765" max="765" width="7.81640625" style="29" customWidth="1"/>
    <col min="766" max="766" width="37.7265625" style="29" customWidth="1"/>
    <col min="767" max="767" width="0" style="29" hidden="1" customWidth="1"/>
    <col min="768" max="768" width="8.26953125" style="29" customWidth="1"/>
    <col min="769" max="769" width="6.7265625" style="29" customWidth="1"/>
    <col min="770" max="770" width="12.7265625" style="29" customWidth="1"/>
    <col min="771" max="771" width="0" style="29" hidden="1" customWidth="1"/>
    <col min="772" max="772" width="1.7265625" style="29" customWidth="1"/>
    <col min="773" max="773" width="16.1796875" style="29" customWidth="1"/>
    <col min="774" max="774" width="8.7265625" style="29"/>
    <col min="775" max="775" width="2.7265625" style="29" customWidth="1"/>
    <col min="776" max="1020" width="8.7265625" style="29"/>
    <col min="1021" max="1021" width="7.81640625" style="29" customWidth="1"/>
    <col min="1022" max="1022" width="37.7265625" style="29" customWidth="1"/>
    <col min="1023" max="1023" width="0" style="29" hidden="1" customWidth="1"/>
    <col min="1024" max="1024" width="8.26953125" style="29" customWidth="1"/>
    <col min="1025" max="1025" width="6.7265625" style="29" customWidth="1"/>
    <col min="1026" max="1026" width="12.7265625" style="29" customWidth="1"/>
    <col min="1027" max="1027" width="0" style="29" hidden="1" customWidth="1"/>
    <col min="1028" max="1028" width="1.7265625" style="29" customWidth="1"/>
    <col min="1029" max="1029" width="16.1796875" style="29" customWidth="1"/>
    <col min="1030" max="1030" width="8.7265625" style="29"/>
    <col min="1031" max="1031" width="2.7265625" style="29" customWidth="1"/>
    <col min="1032" max="1276" width="8.7265625" style="29"/>
    <col min="1277" max="1277" width="7.81640625" style="29" customWidth="1"/>
    <col min="1278" max="1278" width="37.7265625" style="29" customWidth="1"/>
    <col min="1279" max="1279" width="0" style="29" hidden="1" customWidth="1"/>
    <col min="1280" max="1280" width="8.26953125" style="29" customWidth="1"/>
    <col min="1281" max="1281" width="6.7265625" style="29" customWidth="1"/>
    <col min="1282" max="1282" width="12.7265625" style="29" customWidth="1"/>
    <col min="1283" max="1283" width="0" style="29" hidden="1" customWidth="1"/>
    <col min="1284" max="1284" width="1.7265625" style="29" customWidth="1"/>
    <col min="1285" max="1285" width="16.1796875" style="29" customWidth="1"/>
    <col min="1286" max="1286" width="8.7265625" style="29"/>
    <col min="1287" max="1287" width="2.7265625" style="29" customWidth="1"/>
    <col min="1288" max="1532" width="8.7265625" style="29"/>
    <col min="1533" max="1533" width="7.81640625" style="29" customWidth="1"/>
    <col min="1534" max="1534" width="37.7265625" style="29" customWidth="1"/>
    <col min="1535" max="1535" width="0" style="29" hidden="1" customWidth="1"/>
    <col min="1536" max="1536" width="8.26953125" style="29" customWidth="1"/>
    <col min="1537" max="1537" width="6.7265625" style="29" customWidth="1"/>
    <col min="1538" max="1538" width="12.7265625" style="29" customWidth="1"/>
    <col min="1539" max="1539" width="0" style="29" hidden="1" customWidth="1"/>
    <col min="1540" max="1540" width="1.7265625" style="29" customWidth="1"/>
    <col min="1541" max="1541" width="16.1796875" style="29" customWidth="1"/>
    <col min="1542" max="1542" width="8.7265625" style="29"/>
    <col min="1543" max="1543" width="2.7265625" style="29" customWidth="1"/>
    <col min="1544" max="1788" width="8.7265625" style="29"/>
    <col min="1789" max="1789" width="7.81640625" style="29" customWidth="1"/>
    <col min="1790" max="1790" width="37.7265625" style="29" customWidth="1"/>
    <col min="1791" max="1791" width="0" style="29" hidden="1" customWidth="1"/>
    <col min="1792" max="1792" width="8.26953125" style="29" customWidth="1"/>
    <col min="1793" max="1793" width="6.7265625" style="29" customWidth="1"/>
    <col min="1794" max="1794" width="12.7265625" style="29" customWidth="1"/>
    <col min="1795" max="1795" width="0" style="29" hidden="1" customWidth="1"/>
    <col min="1796" max="1796" width="1.7265625" style="29" customWidth="1"/>
    <col min="1797" max="1797" width="16.1796875" style="29" customWidth="1"/>
    <col min="1798" max="1798" width="8.7265625" style="29"/>
    <col min="1799" max="1799" width="2.7265625" style="29" customWidth="1"/>
    <col min="1800" max="2044" width="8.7265625" style="29"/>
    <col min="2045" max="2045" width="7.81640625" style="29" customWidth="1"/>
    <col min="2046" max="2046" width="37.7265625" style="29" customWidth="1"/>
    <col min="2047" max="2047" width="0" style="29" hidden="1" customWidth="1"/>
    <col min="2048" max="2048" width="8.26953125" style="29" customWidth="1"/>
    <col min="2049" max="2049" width="6.7265625" style="29" customWidth="1"/>
    <col min="2050" max="2050" width="12.7265625" style="29" customWidth="1"/>
    <col min="2051" max="2051" width="0" style="29" hidden="1" customWidth="1"/>
    <col min="2052" max="2052" width="1.7265625" style="29" customWidth="1"/>
    <col min="2053" max="2053" width="16.1796875" style="29" customWidth="1"/>
    <col min="2054" max="2054" width="8.7265625" style="29"/>
    <col min="2055" max="2055" width="2.7265625" style="29" customWidth="1"/>
    <col min="2056" max="2300" width="8.7265625" style="29"/>
    <col min="2301" max="2301" width="7.81640625" style="29" customWidth="1"/>
    <col min="2302" max="2302" width="37.7265625" style="29" customWidth="1"/>
    <col min="2303" max="2303" width="0" style="29" hidden="1" customWidth="1"/>
    <col min="2304" max="2304" width="8.26953125" style="29" customWidth="1"/>
    <col min="2305" max="2305" width="6.7265625" style="29" customWidth="1"/>
    <col min="2306" max="2306" width="12.7265625" style="29" customWidth="1"/>
    <col min="2307" max="2307" width="0" style="29" hidden="1" customWidth="1"/>
    <col min="2308" max="2308" width="1.7265625" style="29" customWidth="1"/>
    <col min="2309" max="2309" width="16.1796875" style="29" customWidth="1"/>
    <col min="2310" max="2310" width="8.7265625" style="29"/>
    <col min="2311" max="2311" width="2.7265625" style="29" customWidth="1"/>
    <col min="2312" max="2556" width="8.7265625" style="29"/>
    <col min="2557" max="2557" width="7.81640625" style="29" customWidth="1"/>
    <col min="2558" max="2558" width="37.7265625" style="29" customWidth="1"/>
    <col min="2559" max="2559" width="0" style="29" hidden="1" customWidth="1"/>
    <col min="2560" max="2560" width="8.26953125" style="29" customWidth="1"/>
    <col min="2561" max="2561" width="6.7265625" style="29" customWidth="1"/>
    <col min="2562" max="2562" width="12.7265625" style="29" customWidth="1"/>
    <col min="2563" max="2563" width="0" style="29" hidden="1" customWidth="1"/>
    <col min="2564" max="2564" width="1.7265625" style="29" customWidth="1"/>
    <col min="2565" max="2565" width="16.1796875" style="29" customWidth="1"/>
    <col min="2566" max="2566" width="8.7265625" style="29"/>
    <col min="2567" max="2567" width="2.7265625" style="29" customWidth="1"/>
    <col min="2568" max="2812" width="8.7265625" style="29"/>
    <col min="2813" max="2813" width="7.81640625" style="29" customWidth="1"/>
    <col min="2814" max="2814" width="37.7265625" style="29" customWidth="1"/>
    <col min="2815" max="2815" width="0" style="29" hidden="1" customWidth="1"/>
    <col min="2816" max="2816" width="8.26953125" style="29" customWidth="1"/>
    <col min="2817" max="2817" width="6.7265625" style="29" customWidth="1"/>
    <col min="2818" max="2818" width="12.7265625" style="29" customWidth="1"/>
    <col min="2819" max="2819" width="0" style="29" hidden="1" customWidth="1"/>
    <col min="2820" max="2820" width="1.7265625" style="29" customWidth="1"/>
    <col min="2821" max="2821" width="16.1796875" style="29" customWidth="1"/>
    <col min="2822" max="2822" width="8.7265625" style="29"/>
    <col min="2823" max="2823" width="2.7265625" style="29" customWidth="1"/>
    <col min="2824" max="3068" width="8.7265625" style="29"/>
    <col min="3069" max="3069" width="7.81640625" style="29" customWidth="1"/>
    <col min="3070" max="3070" width="37.7265625" style="29" customWidth="1"/>
    <col min="3071" max="3071" width="0" style="29" hidden="1" customWidth="1"/>
    <col min="3072" max="3072" width="8.26953125" style="29" customWidth="1"/>
    <col min="3073" max="3073" width="6.7265625" style="29" customWidth="1"/>
    <col min="3074" max="3074" width="12.7265625" style="29" customWidth="1"/>
    <col min="3075" max="3075" width="0" style="29" hidden="1" customWidth="1"/>
    <col min="3076" max="3076" width="1.7265625" style="29" customWidth="1"/>
    <col min="3077" max="3077" width="16.1796875" style="29" customWidth="1"/>
    <col min="3078" max="3078" width="8.7265625" style="29"/>
    <col min="3079" max="3079" width="2.7265625" style="29" customWidth="1"/>
    <col min="3080" max="3324" width="8.7265625" style="29"/>
    <col min="3325" max="3325" width="7.81640625" style="29" customWidth="1"/>
    <col min="3326" max="3326" width="37.7265625" style="29" customWidth="1"/>
    <col min="3327" max="3327" width="0" style="29" hidden="1" customWidth="1"/>
    <col min="3328" max="3328" width="8.26953125" style="29" customWidth="1"/>
    <col min="3329" max="3329" width="6.7265625" style="29" customWidth="1"/>
    <col min="3330" max="3330" width="12.7265625" style="29" customWidth="1"/>
    <col min="3331" max="3331" width="0" style="29" hidden="1" customWidth="1"/>
    <col min="3332" max="3332" width="1.7265625" style="29" customWidth="1"/>
    <col min="3333" max="3333" width="16.1796875" style="29" customWidth="1"/>
    <col min="3334" max="3334" width="8.7265625" style="29"/>
    <col min="3335" max="3335" width="2.7265625" style="29" customWidth="1"/>
    <col min="3336" max="3580" width="8.7265625" style="29"/>
    <col min="3581" max="3581" width="7.81640625" style="29" customWidth="1"/>
    <col min="3582" max="3582" width="37.7265625" style="29" customWidth="1"/>
    <col min="3583" max="3583" width="0" style="29" hidden="1" customWidth="1"/>
    <col min="3584" max="3584" width="8.26953125" style="29" customWidth="1"/>
    <col min="3585" max="3585" width="6.7265625" style="29" customWidth="1"/>
    <col min="3586" max="3586" width="12.7265625" style="29" customWidth="1"/>
    <col min="3587" max="3587" width="0" style="29" hidden="1" customWidth="1"/>
    <col min="3588" max="3588" width="1.7265625" style="29" customWidth="1"/>
    <col min="3589" max="3589" width="16.1796875" style="29" customWidth="1"/>
    <col min="3590" max="3590" width="8.7265625" style="29"/>
    <col min="3591" max="3591" width="2.7265625" style="29" customWidth="1"/>
    <col min="3592" max="3836" width="8.7265625" style="29"/>
    <col min="3837" max="3837" width="7.81640625" style="29" customWidth="1"/>
    <col min="3838" max="3838" width="37.7265625" style="29" customWidth="1"/>
    <col min="3839" max="3839" width="0" style="29" hidden="1" customWidth="1"/>
    <col min="3840" max="3840" width="8.26953125" style="29" customWidth="1"/>
    <col min="3841" max="3841" width="6.7265625" style="29" customWidth="1"/>
    <col min="3842" max="3842" width="12.7265625" style="29" customWidth="1"/>
    <col min="3843" max="3843" width="0" style="29" hidden="1" customWidth="1"/>
    <col min="3844" max="3844" width="1.7265625" style="29" customWidth="1"/>
    <col min="3845" max="3845" width="16.1796875" style="29" customWidth="1"/>
    <col min="3846" max="3846" width="8.7265625" style="29"/>
    <col min="3847" max="3847" width="2.7265625" style="29" customWidth="1"/>
    <col min="3848" max="4092" width="8.7265625" style="29"/>
    <col min="4093" max="4093" width="7.81640625" style="29" customWidth="1"/>
    <col min="4094" max="4094" width="37.7265625" style="29" customWidth="1"/>
    <col min="4095" max="4095" width="0" style="29" hidden="1" customWidth="1"/>
    <col min="4096" max="4096" width="8.26953125" style="29" customWidth="1"/>
    <col min="4097" max="4097" width="6.7265625" style="29" customWidth="1"/>
    <col min="4098" max="4098" width="12.7265625" style="29" customWidth="1"/>
    <col min="4099" max="4099" width="0" style="29" hidden="1" customWidth="1"/>
    <col min="4100" max="4100" width="1.7265625" style="29" customWidth="1"/>
    <col min="4101" max="4101" width="16.1796875" style="29" customWidth="1"/>
    <col min="4102" max="4102" width="8.7265625" style="29"/>
    <col min="4103" max="4103" width="2.7265625" style="29" customWidth="1"/>
    <col min="4104" max="4348" width="8.7265625" style="29"/>
    <col min="4349" max="4349" width="7.81640625" style="29" customWidth="1"/>
    <col min="4350" max="4350" width="37.7265625" style="29" customWidth="1"/>
    <col min="4351" max="4351" width="0" style="29" hidden="1" customWidth="1"/>
    <col min="4352" max="4352" width="8.26953125" style="29" customWidth="1"/>
    <col min="4353" max="4353" width="6.7265625" style="29" customWidth="1"/>
    <col min="4354" max="4354" width="12.7265625" style="29" customWidth="1"/>
    <col min="4355" max="4355" width="0" style="29" hidden="1" customWidth="1"/>
    <col min="4356" max="4356" width="1.7265625" style="29" customWidth="1"/>
    <col min="4357" max="4357" width="16.1796875" style="29" customWidth="1"/>
    <col min="4358" max="4358" width="8.7265625" style="29"/>
    <col min="4359" max="4359" width="2.7265625" style="29" customWidth="1"/>
    <col min="4360" max="4604" width="8.7265625" style="29"/>
    <col min="4605" max="4605" width="7.81640625" style="29" customWidth="1"/>
    <col min="4606" max="4606" width="37.7265625" style="29" customWidth="1"/>
    <col min="4607" max="4607" width="0" style="29" hidden="1" customWidth="1"/>
    <col min="4608" max="4608" width="8.26953125" style="29" customWidth="1"/>
    <col min="4609" max="4609" width="6.7265625" style="29" customWidth="1"/>
    <col min="4610" max="4610" width="12.7265625" style="29" customWidth="1"/>
    <col min="4611" max="4611" width="0" style="29" hidden="1" customWidth="1"/>
    <col min="4612" max="4612" width="1.7265625" style="29" customWidth="1"/>
    <col min="4613" max="4613" width="16.1796875" style="29" customWidth="1"/>
    <col min="4614" max="4614" width="8.7265625" style="29"/>
    <col min="4615" max="4615" width="2.7265625" style="29" customWidth="1"/>
    <col min="4616" max="4860" width="8.7265625" style="29"/>
    <col min="4861" max="4861" width="7.81640625" style="29" customWidth="1"/>
    <col min="4862" max="4862" width="37.7265625" style="29" customWidth="1"/>
    <col min="4863" max="4863" width="0" style="29" hidden="1" customWidth="1"/>
    <col min="4864" max="4864" width="8.26953125" style="29" customWidth="1"/>
    <col min="4865" max="4865" width="6.7265625" style="29" customWidth="1"/>
    <col min="4866" max="4866" width="12.7265625" style="29" customWidth="1"/>
    <col min="4867" max="4867" width="0" style="29" hidden="1" customWidth="1"/>
    <col min="4868" max="4868" width="1.7265625" style="29" customWidth="1"/>
    <col min="4869" max="4869" width="16.1796875" style="29" customWidth="1"/>
    <col min="4870" max="4870" width="8.7265625" style="29"/>
    <col min="4871" max="4871" width="2.7265625" style="29" customWidth="1"/>
    <col min="4872" max="5116" width="8.7265625" style="29"/>
    <col min="5117" max="5117" width="7.81640625" style="29" customWidth="1"/>
    <col min="5118" max="5118" width="37.7265625" style="29" customWidth="1"/>
    <col min="5119" max="5119" width="0" style="29" hidden="1" customWidth="1"/>
    <col min="5120" max="5120" width="8.26953125" style="29" customWidth="1"/>
    <col min="5121" max="5121" width="6.7265625" style="29" customWidth="1"/>
    <col min="5122" max="5122" width="12.7265625" style="29" customWidth="1"/>
    <col min="5123" max="5123" width="0" style="29" hidden="1" customWidth="1"/>
    <col min="5124" max="5124" width="1.7265625" style="29" customWidth="1"/>
    <col min="5125" max="5125" width="16.1796875" style="29" customWidth="1"/>
    <col min="5126" max="5126" width="8.7265625" style="29"/>
    <col min="5127" max="5127" width="2.7265625" style="29" customWidth="1"/>
    <col min="5128" max="5372" width="8.7265625" style="29"/>
    <col min="5373" max="5373" width="7.81640625" style="29" customWidth="1"/>
    <col min="5374" max="5374" width="37.7265625" style="29" customWidth="1"/>
    <col min="5375" max="5375" width="0" style="29" hidden="1" customWidth="1"/>
    <col min="5376" max="5376" width="8.26953125" style="29" customWidth="1"/>
    <col min="5377" max="5377" width="6.7265625" style="29" customWidth="1"/>
    <col min="5378" max="5378" width="12.7265625" style="29" customWidth="1"/>
    <col min="5379" max="5379" width="0" style="29" hidden="1" customWidth="1"/>
    <col min="5380" max="5380" width="1.7265625" style="29" customWidth="1"/>
    <col min="5381" max="5381" width="16.1796875" style="29" customWidth="1"/>
    <col min="5382" max="5382" width="8.7265625" style="29"/>
    <col min="5383" max="5383" width="2.7265625" style="29" customWidth="1"/>
    <col min="5384" max="5628" width="8.7265625" style="29"/>
    <col min="5629" max="5629" width="7.81640625" style="29" customWidth="1"/>
    <col min="5630" max="5630" width="37.7265625" style="29" customWidth="1"/>
    <col min="5631" max="5631" width="0" style="29" hidden="1" customWidth="1"/>
    <col min="5632" max="5632" width="8.26953125" style="29" customWidth="1"/>
    <col min="5633" max="5633" width="6.7265625" style="29" customWidth="1"/>
    <col min="5634" max="5634" width="12.7265625" style="29" customWidth="1"/>
    <col min="5635" max="5635" width="0" style="29" hidden="1" customWidth="1"/>
    <col min="5636" max="5636" width="1.7265625" style="29" customWidth="1"/>
    <col min="5637" max="5637" width="16.1796875" style="29" customWidth="1"/>
    <col min="5638" max="5638" width="8.7265625" style="29"/>
    <col min="5639" max="5639" width="2.7265625" style="29" customWidth="1"/>
    <col min="5640" max="5884" width="8.7265625" style="29"/>
    <col min="5885" max="5885" width="7.81640625" style="29" customWidth="1"/>
    <col min="5886" max="5886" width="37.7265625" style="29" customWidth="1"/>
    <col min="5887" max="5887" width="0" style="29" hidden="1" customWidth="1"/>
    <col min="5888" max="5888" width="8.26953125" style="29" customWidth="1"/>
    <col min="5889" max="5889" width="6.7265625" style="29" customWidth="1"/>
    <col min="5890" max="5890" width="12.7265625" style="29" customWidth="1"/>
    <col min="5891" max="5891" width="0" style="29" hidden="1" customWidth="1"/>
    <col min="5892" max="5892" width="1.7265625" style="29" customWidth="1"/>
    <col min="5893" max="5893" width="16.1796875" style="29" customWidth="1"/>
    <col min="5894" max="5894" width="8.7265625" style="29"/>
    <col min="5895" max="5895" width="2.7265625" style="29" customWidth="1"/>
    <col min="5896" max="6140" width="8.7265625" style="29"/>
    <col min="6141" max="6141" width="7.81640625" style="29" customWidth="1"/>
    <col min="6142" max="6142" width="37.7265625" style="29" customWidth="1"/>
    <col min="6143" max="6143" width="0" style="29" hidden="1" customWidth="1"/>
    <col min="6144" max="6144" width="8.26953125" style="29" customWidth="1"/>
    <col min="6145" max="6145" width="6.7265625" style="29" customWidth="1"/>
    <col min="6146" max="6146" width="12.7265625" style="29" customWidth="1"/>
    <col min="6147" max="6147" width="0" style="29" hidden="1" customWidth="1"/>
    <col min="6148" max="6148" width="1.7265625" style="29" customWidth="1"/>
    <col min="6149" max="6149" width="16.1796875" style="29" customWidth="1"/>
    <col min="6150" max="6150" width="8.7265625" style="29"/>
    <col min="6151" max="6151" width="2.7265625" style="29" customWidth="1"/>
    <col min="6152" max="6396" width="8.7265625" style="29"/>
    <col min="6397" max="6397" width="7.81640625" style="29" customWidth="1"/>
    <col min="6398" max="6398" width="37.7265625" style="29" customWidth="1"/>
    <col min="6399" max="6399" width="0" style="29" hidden="1" customWidth="1"/>
    <col min="6400" max="6400" width="8.26953125" style="29" customWidth="1"/>
    <col min="6401" max="6401" width="6.7265625" style="29" customWidth="1"/>
    <col min="6402" max="6402" width="12.7265625" style="29" customWidth="1"/>
    <col min="6403" max="6403" width="0" style="29" hidden="1" customWidth="1"/>
    <col min="6404" max="6404" width="1.7265625" style="29" customWidth="1"/>
    <col min="6405" max="6405" width="16.1796875" style="29" customWidth="1"/>
    <col min="6406" max="6406" width="8.7265625" style="29"/>
    <col min="6407" max="6407" width="2.7265625" style="29" customWidth="1"/>
    <col min="6408" max="6652" width="8.7265625" style="29"/>
    <col min="6653" max="6653" width="7.81640625" style="29" customWidth="1"/>
    <col min="6654" max="6654" width="37.7265625" style="29" customWidth="1"/>
    <col min="6655" max="6655" width="0" style="29" hidden="1" customWidth="1"/>
    <col min="6656" max="6656" width="8.26953125" style="29" customWidth="1"/>
    <col min="6657" max="6657" width="6.7265625" style="29" customWidth="1"/>
    <col min="6658" max="6658" width="12.7265625" style="29" customWidth="1"/>
    <col min="6659" max="6659" width="0" style="29" hidden="1" customWidth="1"/>
    <col min="6660" max="6660" width="1.7265625" style="29" customWidth="1"/>
    <col min="6661" max="6661" width="16.1796875" style="29" customWidth="1"/>
    <col min="6662" max="6662" width="8.7265625" style="29"/>
    <col min="6663" max="6663" width="2.7265625" style="29" customWidth="1"/>
    <col min="6664" max="6908" width="8.7265625" style="29"/>
    <col min="6909" max="6909" width="7.81640625" style="29" customWidth="1"/>
    <col min="6910" max="6910" width="37.7265625" style="29" customWidth="1"/>
    <col min="6911" max="6911" width="0" style="29" hidden="1" customWidth="1"/>
    <col min="6912" max="6912" width="8.26953125" style="29" customWidth="1"/>
    <col min="6913" max="6913" width="6.7265625" style="29" customWidth="1"/>
    <col min="6914" max="6914" width="12.7265625" style="29" customWidth="1"/>
    <col min="6915" max="6915" width="0" style="29" hidden="1" customWidth="1"/>
    <col min="6916" max="6916" width="1.7265625" style="29" customWidth="1"/>
    <col min="6917" max="6917" width="16.1796875" style="29" customWidth="1"/>
    <col min="6918" max="6918" width="8.7265625" style="29"/>
    <col min="6919" max="6919" width="2.7265625" style="29" customWidth="1"/>
    <col min="6920" max="7164" width="8.7265625" style="29"/>
    <col min="7165" max="7165" width="7.81640625" style="29" customWidth="1"/>
    <col min="7166" max="7166" width="37.7265625" style="29" customWidth="1"/>
    <col min="7167" max="7167" width="0" style="29" hidden="1" customWidth="1"/>
    <col min="7168" max="7168" width="8.26953125" style="29" customWidth="1"/>
    <col min="7169" max="7169" width="6.7265625" style="29" customWidth="1"/>
    <col min="7170" max="7170" width="12.7265625" style="29" customWidth="1"/>
    <col min="7171" max="7171" width="0" style="29" hidden="1" customWidth="1"/>
    <col min="7172" max="7172" width="1.7265625" style="29" customWidth="1"/>
    <col min="7173" max="7173" width="16.1796875" style="29" customWidth="1"/>
    <col min="7174" max="7174" width="8.7265625" style="29"/>
    <col min="7175" max="7175" width="2.7265625" style="29" customWidth="1"/>
    <col min="7176" max="7420" width="8.7265625" style="29"/>
    <col min="7421" max="7421" width="7.81640625" style="29" customWidth="1"/>
    <col min="7422" max="7422" width="37.7265625" style="29" customWidth="1"/>
    <col min="7423" max="7423" width="0" style="29" hidden="1" customWidth="1"/>
    <col min="7424" max="7424" width="8.26953125" style="29" customWidth="1"/>
    <col min="7425" max="7425" width="6.7265625" style="29" customWidth="1"/>
    <col min="7426" max="7426" width="12.7265625" style="29" customWidth="1"/>
    <col min="7427" max="7427" width="0" style="29" hidden="1" customWidth="1"/>
    <col min="7428" max="7428" width="1.7265625" style="29" customWidth="1"/>
    <col min="7429" max="7429" width="16.1796875" style="29" customWidth="1"/>
    <col min="7430" max="7430" width="8.7265625" style="29"/>
    <col min="7431" max="7431" width="2.7265625" style="29" customWidth="1"/>
    <col min="7432" max="7676" width="8.7265625" style="29"/>
    <col min="7677" max="7677" width="7.81640625" style="29" customWidth="1"/>
    <col min="7678" max="7678" width="37.7265625" style="29" customWidth="1"/>
    <col min="7679" max="7679" width="0" style="29" hidden="1" customWidth="1"/>
    <col min="7680" max="7680" width="8.26953125" style="29" customWidth="1"/>
    <col min="7681" max="7681" width="6.7265625" style="29" customWidth="1"/>
    <col min="7682" max="7682" width="12.7265625" style="29" customWidth="1"/>
    <col min="7683" max="7683" width="0" style="29" hidden="1" customWidth="1"/>
    <col min="7684" max="7684" width="1.7265625" style="29" customWidth="1"/>
    <col min="7685" max="7685" width="16.1796875" style="29" customWidth="1"/>
    <col min="7686" max="7686" width="8.7265625" style="29"/>
    <col min="7687" max="7687" width="2.7265625" style="29" customWidth="1"/>
    <col min="7688" max="7932" width="8.7265625" style="29"/>
    <col min="7933" max="7933" width="7.81640625" style="29" customWidth="1"/>
    <col min="7934" max="7934" width="37.7265625" style="29" customWidth="1"/>
    <col min="7935" max="7935" width="0" style="29" hidden="1" customWidth="1"/>
    <col min="7936" max="7936" width="8.26953125" style="29" customWidth="1"/>
    <col min="7937" max="7937" width="6.7265625" style="29" customWidth="1"/>
    <col min="7938" max="7938" width="12.7265625" style="29" customWidth="1"/>
    <col min="7939" max="7939" width="0" style="29" hidden="1" customWidth="1"/>
    <col min="7940" max="7940" width="1.7265625" style="29" customWidth="1"/>
    <col min="7941" max="7941" width="16.1796875" style="29" customWidth="1"/>
    <col min="7942" max="7942" width="8.7265625" style="29"/>
    <col min="7943" max="7943" width="2.7265625" style="29" customWidth="1"/>
    <col min="7944" max="8188" width="8.7265625" style="29"/>
    <col min="8189" max="8189" width="7.81640625" style="29" customWidth="1"/>
    <col min="8190" max="8190" width="37.7265625" style="29" customWidth="1"/>
    <col min="8191" max="8191" width="0" style="29" hidden="1" customWidth="1"/>
    <col min="8192" max="8192" width="8.26953125" style="29" customWidth="1"/>
    <col min="8193" max="8193" width="6.7265625" style="29" customWidth="1"/>
    <col min="8194" max="8194" width="12.7265625" style="29" customWidth="1"/>
    <col min="8195" max="8195" width="0" style="29" hidden="1" customWidth="1"/>
    <col min="8196" max="8196" width="1.7265625" style="29" customWidth="1"/>
    <col min="8197" max="8197" width="16.1796875" style="29" customWidth="1"/>
    <col min="8198" max="8198" width="8.7265625" style="29"/>
    <col min="8199" max="8199" width="2.7265625" style="29" customWidth="1"/>
    <col min="8200" max="8444" width="8.7265625" style="29"/>
    <col min="8445" max="8445" width="7.81640625" style="29" customWidth="1"/>
    <col min="8446" max="8446" width="37.7265625" style="29" customWidth="1"/>
    <col min="8447" max="8447" width="0" style="29" hidden="1" customWidth="1"/>
    <col min="8448" max="8448" width="8.26953125" style="29" customWidth="1"/>
    <col min="8449" max="8449" width="6.7265625" style="29" customWidth="1"/>
    <col min="8450" max="8450" width="12.7265625" style="29" customWidth="1"/>
    <col min="8451" max="8451" width="0" style="29" hidden="1" customWidth="1"/>
    <col min="8452" max="8452" width="1.7265625" style="29" customWidth="1"/>
    <col min="8453" max="8453" width="16.1796875" style="29" customWidth="1"/>
    <col min="8454" max="8454" width="8.7265625" style="29"/>
    <col min="8455" max="8455" width="2.7265625" style="29" customWidth="1"/>
    <col min="8456" max="8700" width="8.7265625" style="29"/>
    <col min="8701" max="8701" width="7.81640625" style="29" customWidth="1"/>
    <col min="8702" max="8702" width="37.7265625" style="29" customWidth="1"/>
    <col min="8703" max="8703" width="0" style="29" hidden="1" customWidth="1"/>
    <col min="8704" max="8704" width="8.26953125" style="29" customWidth="1"/>
    <col min="8705" max="8705" width="6.7265625" style="29" customWidth="1"/>
    <col min="8706" max="8706" width="12.7265625" style="29" customWidth="1"/>
    <col min="8707" max="8707" width="0" style="29" hidden="1" customWidth="1"/>
    <col min="8708" max="8708" width="1.7265625" style="29" customWidth="1"/>
    <col min="8709" max="8709" width="16.1796875" style="29" customWidth="1"/>
    <col min="8710" max="8710" width="8.7265625" style="29"/>
    <col min="8711" max="8711" width="2.7265625" style="29" customWidth="1"/>
    <col min="8712" max="8956" width="8.7265625" style="29"/>
    <col min="8957" max="8957" width="7.81640625" style="29" customWidth="1"/>
    <col min="8958" max="8958" width="37.7265625" style="29" customWidth="1"/>
    <col min="8959" max="8959" width="0" style="29" hidden="1" customWidth="1"/>
    <col min="8960" max="8960" width="8.26953125" style="29" customWidth="1"/>
    <col min="8961" max="8961" width="6.7265625" style="29" customWidth="1"/>
    <col min="8962" max="8962" width="12.7265625" style="29" customWidth="1"/>
    <col min="8963" max="8963" width="0" style="29" hidden="1" customWidth="1"/>
    <col min="8964" max="8964" width="1.7265625" style="29" customWidth="1"/>
    <col min="8965" max="8965" width="16.1796875" style="29" customWidth="1"/>
    <col min="8966" max="8966" width="8.7265625" style="29"/>
    <col min="8967" max="8967" width="2.7265625" style="29" customWidth="1"/>
    <col min="8968" max="9212" width="8.7265625" style="29"/>
    <col min="9213" max="9213" width="7.81640625" style="29" customWidth="1"/>
    <col min="9214" max="9214" width="37.7265625" style="29" customWidth="1"/>
    <col min="9215" max="9215" width="0" style="29" hidden="1" customWidth="1"/>
    <col min="9216" max="9216" width="8.26953125" style="29" customWidth="1"/>
    <col min="9217" max="9217" width="6.7265625" style="29" customWidth="1"/>
    <col min="9218" max="9218" width="12.7265625" style="29" customWidth="1"/>
    <col min="9219" max="9219" width="0" style="29" hidden="1" customWidth="1"/>
    <col min="9220" max="9220" width="1.7265625" style="29" customWidth="1"/>
    <col min="9221" max="9221" width="16.1796875" style="29" customWidth="1"/>
    <col min="9222" max="9222" width="8.7265625" style="29"/>
    <col min="9223" max="9223" width="2.7265625" style="29" customWidth="1"/>
    <col min="9224" max="9468" width="8.7265625" style="29"/>
    <col min="9469" max="9469" width="7.81640625" style="29" customWidth="1"/>
    <col min="9470" max="9470" width="37.7265625" style="29" customWidth="1"/>
    <col min="9471" max="9471" width="0" style="29" hidden="1" customWidth="1"/>
    <col min="9472" max="9472" width="8.26953125" style="29" customWidth="1"/>
    <col min="9473" max="9473" width="6.7265625" style="29" customWidth="1"/>
    <col min="9474" max="9474" width="12.7265625" style="29" customWidth="1"/>
    <col min="9475" max="9475" width="0" style="29" hidden="1" customWidth="1"/>
    <col min="9476" max="9476" width="1.7265625" style="29" customWidth="1"/>
    <col min="9477" max="9477" width="16.1796875" style="29" customWidth="1"/>
    <col min="9478" max="9478" width="8.7265625" style="29"/>
    <col min="9479" max="9479" width="2.7265625" style="29" customWidth="1"/>
    <col min="9480" max="9724" width="8.7265625" style="29"/>
    <col min="9725" max="9725" width="7.81640625" style="29" customWidth="1"/>
    <col min="9726" max="9726" width="37.7265625" style="29" customWidth="1"/>
    <col min="9727" max="9727" width="0" style="29" hidden="1" customWidth="1"/>
    <col min="9728" max="9728" width="8.26953125" style="29" customWidth="1"/>
    <col min="9729" max="9729" width="6.7265625" style="29" customWidth="1"/>
    <col min="9730" max="9730" width="12.7265625" style="29" customWidth="1"/>
    <col min="9731" max="9731" width="0" style="29" hidden="1" customWidth="1"/>
    <col min="9732" max="9732" width="1.7265625" style="29" customWidth="1"/>
    <col min="9733" max="9733" width="16.1796875" style="29" customWidth="1"/>
    <col min="9734" max="9734" width="8.7265625" style="29"/>
    <col min="9735" max="9735" width="2.7265625" style="29" customWidth="1"/>
    <col min="9736" max="9980" width="8.7265625" style="29"/>
    <col min="9981" max="9981" width="7.81640625" style="29" customWidth="1"/>
    <col min="9982" max="9982" width="37.7265625" style="29" customWidth="1"/>
    <col min="9983" max="9983" width="0" style="29" hidden="1" customWidth="1"/>
    <col min="9984" max="9984" width="8.26953125" style="29" customWidth="1"/>
    <col min="9985" max="9985" width="6.7265625" style="29" customWidth="1"/>
    <col min="9986" max="9986" width="12.7265625" style="29" customWidth="1"/>
    <col min="9987" max="9987" width="0" style="29" hidden="1" customWidth="1"/>
    <col min="9988" max="9988" width="1.7265625" style="29" customWidth="1"/>
    <col min="9989" max="9989" width="16.1796875" style="29" customWidth="1"/>
    <col min="9990" max="9990" width="8.7265625" style="29"/>
    <col min="9991" max="9991" width="2.7265625" style="29" customWidth="1"/>
    <col min="9992" max="10236" width="8.7265625" style="29"/>
    <col min="10237" max="10237" width="7.81640625" style="29" customWidth="1"/>
    <col min="10238" max="10238" width="37.7265625" style="29" customWidth="1"/>
    <col min="10239" max="10239" width="0" style="29" hidden="1" customWidth="1"/>
    <col min="10240" max="10240" width="8.26953125" style="29" customWidth="1"/>
    <col min="10241" max="10241" width="6.7265625" style="29" customWidth="1"/>
    <col min="10242" max="10242" width="12.7265625" style="29" customWidth="1"/>
    <col min="10243" max="10243" width="0" style="29" hidden="1" customWidth="1"/>
    <col min="10244" max="10244" width="1.7265625" style="29" customWidth="1"/>
    <col min="10245" max="10245" width="16.1796875" style="29" customWidth="1"/>
    <col min="10246" max="10246" width="8.7265625" style="29"/>
    <col min="10247" max="10247" width="2.7265625" style="29" customWidth="1"/>
    <col min="10248" max="10492" width="8.7265625" style="29"/>
    <col min="10493" max="10493" width="7.81640625" style="29" customWidth="1"/>
    <col min="10494" max="10494" width="37.7265625" style="29" customWidth="1"/>
    <col min="10495" max="10495" width="0" style="29" hidden="1" customWidth="1"/>
    <col min="10496" max="10496" width="8.26953125" style="29" customWidth="1"/>
    <col min="10497" max="10497" width="6.7265625" style="29" customWidth="1"/>
    <col min="10498" max="10498" width="12.7265625" style="29" customWidth="1"/>
    <col min="10499" max="10499" width="0" style="29" hidden="1" customWidth="1"/>
    <col min="10500" max="10500" width="1.7265625" style="29" customWidth="1"/>
    <col min="10501" max="10501" width="16.1796875" style="29" customWidth="1"/>
    <col min="10502" max="10502" width="8.7265625" style="29"/>
    <col min="10503" max="10503" width="2.7265625" style="29" customWidth="1"/>
    <col min="10504" max="10748" width="8.7265625" style="29"/>
    <col min="10749" max="10749" width="7.81640625" style="29" customWidth="1"/>
    <col min="10750" max="10750" width="37.7265625" style="29" customWidth="1"/>
    <col min="10751" max="10751" width="0" style="29" hidden="1" customWidth="1"/>
    <col min="10752" max="10752" width="8.26953125" style="29" customWidth="1"/>
    <col min="10753" max="10753" width="6.7265625" style="29" customWidth="1"/>
    <col min="10754" max="10754" width="12.7265625" style="29" customWidth="1"/>
    <col min="10755" max="10755" width="0" style="29" hidden="1" customWidth="1"/>
    <col min="10756" max="10756" width="1.7265625" style="29" customWidth="1"/>
    <col min="10757" max="10757" width="16.1796875" style="29" customWidth="1"/>
    <col min="10758" max="10758" width="8.7265625" style="29"/>
    <col min="10759" max="10759" width="2.7265625" style="29" customWidth="1"/>
    <col min="10760" max="11004" width="8.7265625" style="29"/>
    <col min="11005" max="11005" width="7.81640625" style="29" customWidth="1"/>
    <col min="11006" max="11006" width="37.7265625" style="29" customWidth="1"/>
    <col min="11007" max="11007" width="0" style="29" hidden="1" customWidth="1"/>
    <col min="11008" max="11008" width="8.26953125" style="29" customWidth="1"/>
    <col min="11009" max="11009" width="6.7265625" style="29" customWidth="1"/>
    <col min="11010" max="11010" width="12.7265625" style="29" customWidth="1"/>
    <col min="11011" max="11011" width="0" style="29" hidden="1" customWidth="1"/>
    <col min="11012" max="11012" width="1.7265625" style="29" customWidth="1"/>
    <col min="11013" max="11013" width="16.1796875" style="29" customWidth="1"/>
    <col min="11014" max="11014" width="8.7265625" style="29"/>
    <col min="11015" max="11015" width="2.7265625" style="29" customWidth="1"/>
    <col min="11016" max="11260" width="8.7265625" style="29"/>
    <col min="11261" max="11261" width="7.81640625" style="29" customWidth="1"/>
    <col min="11262" max="11262" width="37.7265625" style="29" customWidth="1"/>
    <col min="11263" max="11263" width="0" style="29" hidden="1" customWidth="1"/>
    <col min="11264" max="11264" width="8.26953125" style="29" customWidth="1"/>
    <col min="11265" max="11265" width="6.7265625" style="29" customWidth="1"/>
    <col min="11266" max="11266" width="12.7265625" style="29" customWidth="1"/>
    <col min="11267" max="11267" width="0" style="29" hidden="1" customWidth="1"/>
    <col min="11268" max="11268" width="1.7265625" style="29" customWidth="1"/>
    <col min="11269" max="11269" width="16.1796875" style="29" customWidth="1"/>
    <col min="11270" max="11270" width="8.7265625" style="29"/>
    <col min="11271" max="11271" width="2.7265625" style="29" customWidth="1"/>
    <col min="11272" max="11516" width="8.7265625" style="29"/>
    <col min="11517" max="11517" width="7.81640625" style="29" customWidth="1"/>
    <col min="11518" max="11518" width="37.7265625" style="29" customWidth="1"/>
    <col min="11519" max="11519" width="0" style="29" hidden="1" customWidth="1"/>
    <col min="11520" max="11520" width="8.26953125" style="29" customWidth="1"/>
    <col min="11521" max="11521" width="6.7265625" style="29" customWidth="1"/>
    <col min="11522" max="11522" width="12.7265625" style="29" customWidth="1"/>
    <col min="11523" max="11523" width="0" style="29" hidden="1" customWidth="1"/>
    <col min="11524" max="11524" width="1.7265625" style="29" customWidth="1"/>
    <col min="11525" max="11525" width="16.1796875" style="29" customWidth="1"/>
    <col min="11526" max="11526" width="8.7265625" style="29"/>
    <col min="11527" max="11527" width="2.7265625" style="29" customWidth="1"/>
    <col min="11528" max="11772" width="8.7265625" style="29"/>
    <col min="11773" max="11773" width="7.81640625" style="29" customWidth="1"/>
    <col min="11774" max="11774" width="37.7265625" style="29" customWidth="1"/>
    <col min="11775" max="11775" width="0" style="29" hidden="1" customWidth="1"/>
    <col min="11776" max="11776" width="8.26953125" style="29" customWidth="1"/>
    <col min="11777" max="11777" width="6.7265625" style="29" customWidth="1"/>
    <col min="11778" max="11778" width="12.7265625" style="29" customWidth="1"/>
    <col min="11779" max="11779" width="0" style="29" hidden="1" customWidth="1"/>
    <col min="11780" max="11780" width="1.7265625" style="29" customWidth="1"/>
    <col min="11781" max="11781" width="16.1796875" style="29" customWidth="1"/>
    <col min="11782" max="11782" width="8.7265625" style="29"/>
    <col min="11783" max="11783" width="2.7265625" style="29" customWidth="1"/>
    <col min="11784" max="12028" width="8.7265625" style="29"/>
    <col min="12029" max="12029" width="7.81640625" style="29" customWidth="1"/>
    <col min="12030" max="12030" width="37.7265625" style="29" customWidth="1"/>
    <col min="12031" max="12031" width="0" style="29" hidden="1" customWidth="1"/>
    <col min="12032" max="12032" width="8.26953125" style="29" customWidth="1"/>
    <col min="12033" max="12033" width="6.7265625" style="29" customWidth="1"/>
    <col min="12034" max="12034" width="12.7265625" style="29" customWidth="1"/>
    <col min="12035" max="12035" width="0" style="29" hidden="1" customWidth="1"/>
    <col min="12036" max="12036" width="1.7265625" style="29" customWidth="1"/>
    <col min="12037" max="12037" width="16.1796875" style="29" customWidth="1"/>
    <col min="12038" max="12038" width="8.7265625" style="29"/>
    <col min="12039" max="12039" width="2.7265625" style="29" customWidth="1"/>
    <col min="12040" max="12284" width="8.7265625" style="29"/>
    <col min="12285" max="12285" width="7.81640625" style="29" customWidth="1"/>
    <col min="12286" max="12286" width="37.7265625" style="29" customWidth="1"/>
    <col min="12287" max="12287" width="0" style="29" hidden="1" customWidth="1"/>
    <col min="12288" max="12288" width="8.26953125" style="29" customWidth="1"/>
    <col min="12289" max="12289" width="6.7265625" style="29" customWidth="1"/>
    <col min="12290" max="12290" width="12.7265625" style="29" customWidth="1"/>
    <col min="12291" max="12291" width="0" style="29" hidden="1" customWidth="1"/>
    <col min="12292" max="12292" width="1.7265625" style="29" customWidth="1"/>
    <col min="12293" max="12293" width="16.1796875" style="29" customWidth="1"/>
    <col min="12294" max="12294" width="8.7265625" style="29"/>
    <col min="12295" max="12295" width="2.7265625" style="29" customWidth="1"/>
    <col min="12296" max="12540" width="8.7265625" style="29"/>
    <col min="12541" max="12541" width="7.81640625" style="29" customWidth="1"/>
    <col min="12542" max="12542" width="37.7265625" style="29" customWidth="1"/>
    <col min="12543" max="12543" width="0" style="29" hidden="1" customWidth="1"/>
    <col min="12544" max="12544" width="8.26953125" style="29" customWidth="1"/>
    <col min="12545" max="12545" width="6.7265625" style="29" customWidth="1"/>
    <col min="12546" max="12546" width="12.7265625" style="29" customWidth="1"/>
    <col min="12547" max="12547" width="0" style="29" hidden="1" customWidth="1"/>
    <col min="12548" max="12548" width="1.7265625" style="29" customWidth="1"/>
    <col min="12549" max="12549" width="16.1796875" style="29" customWidth="1"/>
    <col min="12550" max="12550" width="8.7265625" style="29"/>
    <col min="12551" max="12551" width="2.7265625" style="29" customWidth="1"/>
    <col min="12552" max="12796" width="8.7265625" style="29"/>
    <col min="12797" max="12797" width="7.81640625" style="29" customWidth="1"/>
    <col min="12798" max="12798" width="37.7265625" style="29" customWidth="1"/>
    <col min="12799" max="12799" width="0" style="29" hidden="1" customWidth="1"/>
    <col min="12800" max="12800" width="8.26953125" style="29" customWidth="1"/>
    <col min="12801" max="12801" width="6.7265625" style="29" customWidth="1"/>
    <col min="12802" max="12802" width="12.7265625" style="29" customWidth="1"/>
    <col min="12803" max="12803" width="0" style="29" hidden="1" customWidth="1"/>
    <col min="12804" max="12804" width="1.7265625" style="29" customWidth="1"/>
    <col min="12805" max="12805" width="16.1796875" style="29" customWidth="1"/>
    <col min="12806" max="12806" width="8.7265625" style="29"/>
    <col min="12807" max="12807" width="2.7265625" style="29" customWidth="1"/>
    <col min="12808" max="13052" width="8.7265625" style="29"/>
    <col min="13053" max="13053" width="7.81640625" style="29" customWidth="1"/>
    <col min="13054" max="13054" width="37.7265625" style="29" customWidth="1"/>
    <col min="13055" max="13055" width="0" style="29" hidden="1" customWidth="1"/>
    <col min="13056" max="13056" width="8.26953125" style="29" customWidth="1"/>
    <col min="13057" max="13057" width="6.7265625" style="29" customWidth="1"/>
    <col min="13058" max="13058" width="12.7265625" style="29" customWidth="1"/>
    <col min="13059" max="13059" width="0" style="29" hidden="1" customWidth="1"/>
    <col min="13060" max="13060" width="1.7265625" style="29" customWidth="1"/>
    <col min="13061" max="13061" width="16.1796875" style="29" customWidth="1"/>
    <col min="13062" max="13062" width="8.7265625" style="29"/>
    <col min="13063" max="13063" width="2.7265625" style="29" customWidth="1"/>
    <col min="13064" max="13308" width="8.7265625" style="29"/>
    <col min="13309" max="13309" width="7.81640625" style="29" customWidth="1"/>
    <col min="13310" max="13310" width="37.7265625" style="29" customWidth="1"/>
    <col min="13311" max="13311" width="0" style="29" hidden="1" customWidth="1"/>
    <col min="13312" max="13312" width="8.26953125" style="29" customWidth="1"/>
    <col min="13313" max="13313" width="6.7265625" style="29" customWidth="1"/>
    <col min="13314" max="13314" width="12.7265625" style="29" customWidth="1"/>
    <col min="13315" max="13315" width="0" style="29" hidden="1" customWidth="1"/>
    <col min="13316" max="13316" width="1.7265625" style="29" customWidth="1"/>
    <col min="13317" max="13317" width="16.1796875" style="29" customWidth="1"/>
    <col min="13318" max="13318" width="8.7265625" style="29"/>
    <col min="13319" max="13319" width="2.7265625" style="29" customWidth="1"/>
    <col min="13320" max="13564" width="8.7265625" style="29"/>
    <col min="13565" max="13565" width="7.81640625" style="29" customWidth="1"/>
    <col min="13566" max="13566" width="37.7265625" style="29" customWidth="1"/>
    <col min="13567" max="13567" width="0" style="29" hidden="1" customWidth="1"/>
    <col min="13568" max="13568" width="8.26953125" style="29" customWidth="1"/>
    <col min="13569" max="13569" width="6.7265625" style="29" customWidth="1"/>
    <col min="13570" max="13570" width="12.7265625" style="29" customWidth="1"/>
    <col min="13571" max="13571" width="0" style="29" hidden="1" customWidth="1"/>
    <col min="13572" max="13572" width="1.7265625" style="29" customWidth="1"/>
    <col min="13573" max="13573" width="16.1796875" style="29" customWidth="1"/>
    <col min="13574" max="13574" width="8.7265625" style="29"/>
    <col min="13575" max="13575" width="2.7265625" style="29" customWidth="1"/>
    <col min="13576" max="13820" width="8.7265625" style="29"/>
    <col min="13821" max="13821" width="7.81640625" style="29" customWidth="1"/>
    <col min="13822" max="13822" width="37.7265625" style="29" customWidth="1"/>
    <col min="13823" max="13823" width="0" style="29" hidden="1" customWidth="1"/>
    <col min="13824" max="13824" width="8.26953125" style="29" customWidth="1"/>
    <col min="13825" max="13825" width="6.7265625" style="29" customWidth="1"/>
    <col min="13826" max="13826" width="12.7265625" style="29" customWidth="1"/>
    <col min="13827" max="13827" width="0" style="29" hidden="1" customWidth="1"/>
    <col min="13828" max="13828" width="1.7265625" style="29" customWidth="1"/>
    <col min="13829" max="13829" width="16.1796875" style="29" customWidth="1"/>
    <col min="13830" max="13830" width="8.7265625" style="29"/>
    <col min="13831" max="13831" width="2.7265625" style="29" customWidth="1"/>
    <col min="13832" max="14076" width="8.7265625" style="29"/>
    <col min="14077" max="14077" width="7.81640625" style="29" customWidth="1"/>
    <col min="14078" max="14078" width="37.7265625" style="29" customWidth="1"/>
    <col min="14079" max="14079" width="0" style="29" hidden="1" customWidth="1"/>
    <col min="14080" max="14080" width="8.26953125" style="29" customWidth="1"/>
    <col min="14081" max="14081" width="6.7265625" style="29" customWidth="1"/>
    <col min="14082" max="14082" width="12.7265625" style="29" customWidth="1"/>
    <col min="14083" max="14083" width="0" style="29" hidden="1" customWidth="1"/>
    <col min="14084" max="14084" width="1.7265625" style="29" customWidth="1"/>
    <col min="14085" max="14085" width="16.1796875" style="29" customWidth="1"/>
    <col min="14086" max="14086" width="8.7265625" style="29"/>
    <col min="14087" max="14087" width="2.7265625" style="29" customWidth="1"/>
    <col min="14088" max="14332" width="8.7265625" style="29"/>
    <col min="14333" max="14333" width="7.81640625" style="29" customWidth="1"/>
    <col min="14334" max="14334" width="37.7265625" style="29" customWidth="1"/>
    <col min="14335" max="14335" width="0" style="29" hidden="1" customWidth="1"/>
    <col min="14336" max="14336" width="8.26953125" style="29" customWidth="1"/>
    <col min="14337" max="14337" width="6.7265625" style="29" customWidth="1"/>
    <col min="14338" max="14338" width="12.7265625" style="29" customWidth="1"/>
    <col min="14339" max="14339" width="0" style="29" hidden="1" customWidth="1"/>
    <col min="14340" max="14340" width="1.7265625" style="29" customWidth="1"/>
    <col min="14341" max="14341" width="16.1796875" style="29" customWidth="1"/>
    <col min="14342" max="14342" width="8.7265625" style="29"/>
    <col min="14343" max="14343" width="2.7265625" style="29" customWidth="1"/>
    <col min="14344" max="14588" width="8.7265625" style="29"/>
    <col min="14589" max="14589" width="7.81640625" style="29" customWidth="1"/>
    <col min="14590" max="14590" width="37.7265625" style="29" customWidth="1"/>
    <col min="14591" max="14591" width="0" style="29" hidden="1" customWidth="1"/>
    <col min="14592" max="14592" width="8.26953125" style="29" customWidth="1"/>
    <col min="14593" max="14593" width="6.7265625" style="29" customWidth="1"/>
    <col min="14594" max="14594" width="12.7265625" style="29" customWidth="1"/>
    <col min="14595" max="14595" width="0" style="29" hidden="1" customWidth="1"/>
    <col min="14596" max="14596" width="1.7265625" style="29" customWidth="1"/>
    <col min="14597" max="14597" width="16.1796875" style="29" customWidth="1"/>
    <col min="14598" max="14598" width="8.7265625" style="29"/>
    <col min="14599" max="14599" width="2.7265625" style="29" customWidth="1"/>
    <col min="14600" max="14844" width="8.7265625" style="29"/>
    <col min="14845" max="14845" width="7.81640625" style="29" customWidth="1"/>
    <col min="14846" max="14846" width="37.7265625" style="29" customWidth="1"/>
    <col min="14847" max="14847" width="0" style="29" hidden="1" customWidth="1"/>
    <col min="14848" max="14848" width="8.26953125" style="29" customWidth="1"/>
    <col min="14849" max="14849" width="6.7265625" style="29" customWidth="1"/>
    <col min="14850" max="14850" width="12.7265625" style="29" customWidth="1"/>
    <col min="14851" max="14851" width="0" style="29" hidden="1" customWidth="1"/>
    <col min="14852" max="14852" width="1.7265625" style="29" customWidth="1"/>
    <col min="14853" max="14853" width="16.1796875" style="29" customWidth="1"/>
    <col min="14854" max="14854" width="8.7265625" style="29"/>
    <col min="14855" max="14855" width="2.7265625" style="29" customWidth="1"/>
    <col min="14856" max="15100" width="8.7265625" style="29"/>
    <col min="15101" max="15101" width="7.81640625" style="29" customWidth="1"/>
    <col min="15102" max="15102" width="37.7265625" style="29" customWidth="1"/>
    <col min="15103" max="15103" width="0" style="29" hidden="1" customWidth="1"/>
    <col min="15104" max="15104" width="8.26953125" style="29" customWidth="1"/>
    <col min="15105" max="15105" width="6.7265625" style="29" customWidth="1"/>
    <col min="15106" max="15106" width="12.7265625" style="29" customWidth="1"/>
    <col min="15107" max="15107" width="0" style="29" hidden="1" customWidth="1"/>
    <col min="15108" max="15108" width="1.7265625" style="29" customWidth="1"/>
    <col min="15109" max="15109" width="16.1796875" style="29" customWidth="1"/>
    <col min="15110" max="15110" width="8.7265625" style="29"/>
    <col min="15111" max="15111" width="2.7265625" style="29" customWidth="1"/>
    <col min="15112" max="15356" width="8.7265625" style="29"/>
    <col min="15357" max="15357" width="7.81640625" style="29" customWidth="1"/>
    <col min="15358" max="15358" width="37.7265625" style="29" customWidth="1"/>
    <col min="15359" max="15359" width="0" style="29" hidden="1" customWidth="1"/>
    <col min="15360" max="15360" width="8.26953125" style="29" customWidth="1"/>
    <col min="15361" max="15361" width="6.7265625" style="29" customWidth="1"/>
    <col min="15362" max="15362" width="12.7265625" style="29" customWidth="1"/>
    <col min="15363" max="15363" width="0" style="29" hidden="1" customWidth="1"/>
    <col min="15364" max="15364" width="1.7265625" style="29" customWidth="1"/>
    <col min="15365" max="15365" width="16.1796875" style="29" customWidth="1"/>
    <col min="15366" max="15366" width="8.7265625" style="29"/>
    <col min="15367" max="15367" width="2.7265625" style="29" customWidth="1"/>
    <col min="15368" max="15612" width="8.7265625" style="29"/>
    <col min="15613" max="15613" width="7.81640625" style="29" customWidth="1"/>
    <col min="15614" max="15614" width="37.7265625" style="29" customWidth="1"/>
    <col min="15615" max="15615" width="0" style="29" hidden="1" customWidth="1"/>
    <col min="15616" max="15616" width="8.26953125" style="29" customWidth="1"/>
    <col min="15617" max="15617" width="6.7265625" style="29" customWidth="1"/>
    <col min="15618" max="15618" width="12.7265625" style="29" customWidth="1"/>
    <col min="15619" max="15619" width="0" style="29" hidden="1" customWidth="1"/>
    <col min="15620" max="15620" width="1.7265625" style="29" customWidth="1"/>
    <col min="15621" max="15621" width="16.1796875" style="29" customWidth="1"/>
    <col min="15622" max="15622" width="8.7265625" style="29"/>
    <col min="15623" max="15623" width="2.7265625" style="29" customWidth="1"/>
    <col min="15624" max="15868" width="8.7265625" style="29"/>
    <col min="15869" max="15869" width="7.81640625" style="29" customWidth="1"/>
    <col min="15870" max="15870" width="37.7265625" style="29" customWidth="1"/>
    <col min="15871" max="15871" width="0" style="29" hidden="1" customWidth="1"/>
    <col min="15872" max="15872" width="8.26953125" style="29" customWidth="1"/>
    <col min="15873" max="15873" width="6.7265625" style="29" customWidth="1"/>
    <col min="15874" max="15874" width="12.7265625" style="29" customWidth="1"/>
    <col min="15875" max="15875" width="0" style="29" hidden="1" customWidth="1"/>
    <col min="15876" max="15876" width="1.7265625" style="29" customWidth="1"/>
    <col min="15877" max="15877" width="16.1796875" style="29" customWidth="1"/>
    <col min="15878" max="15878" width="8.7265625" style="29"/>
    <col min="15879" max="15879" width="2.7265625" style="29" customWidth="1"/>
    <col min="15880" max="16124" width="8.7265625" style="29"/>
    <col min="16125" max="16125" width="7.81640625" style="29" customWidth="1"/>
    <col min="16126" max="16126" width="37.7265625" style="29" customWidth="1"/>
    <col min="16127" max="16127" width="0" style="29" hidden="1" customWidth="1"/>
    <col min="16128" max="16128" width="8.26953125" style="29" customWidth="1"/>
    <col min="16129" max="16129" width="6.7265625" style="29" customWidth="1"/>
    <col min="16130" max="16130" width="12.7265625" style="29" customWidth="1"/>
    <col min="16131" max="16131" width="0" style="29" hidden="1" customWidth="1"/>
    <col min="16132" max="16132" width="1.7265625" style="29" customWidth="1"/>
    <col min="16133" max="16133" width="16.1796875" style="29" customWidth="1"/>
    <col min="16134" max="16134" width="8.7265625" style="29"/>
    <col min="16135" max="16135" width="2.7265625" style="29" customWidth="1"/>
    <col min="16136" max="16384" width="8.7265625" style="29"/>
  </cols>
  <sheetData>
    <row r="1" spans="1:12" s="28" customFormat="1" ht="31.5" customHeight="1" thickBot="1" x14ac:dyDescent="0.3">
      <c r="A1" s="47" t="s">
        <v>3</v>
      </c>
      <c r="B1" s="48" t="s">
        <v>1</v>
      </c>
      <c r="C1" s="48"/>
      <c r="D1" s="49" t="s">
        <v>2</v>
      </c>
      <c r="E1" s="50" t="s">
        <v>22</v>
      </c>
      <c r="F1" s="49" t="s">
        <v>21</v>
      </c>
      <c r="G1" s="49"/>
      <c r="H1" s="27"/>
      <c r="I1" s="51" t="s">
        <v>23</v>
      </c>
    </row>
    <row r="2" spans="1:12" s="28" customFormat="1" ht="12" customHeight="1" x14ac:dyDescent="0.25">
      <c r="A2" s="52"/>
      <c r="B2" s="53"/>
      <c r="C2" s="53"/>
      <c r="D2" s="54"/>
      <c r="E2" s="55"/>
      <c r="F2" s="54"/>
      <c r="G2" s="54"/>
      <c r="I2" s="54"/>
    </row>
    <row r="3" spans="1:12" x14ac:dyDescent="0.35">
      <c r="A3" s="56" t="s">
        <v>39</v>
      </c>
      <c r="B3" s="57" t="s">
        <v>30</v>
      </c>
      <c r="C3" s="57"/>
      <c r="K3" s="34"/>
      <c r="L3" s="34"/>
    </row>
    <row r="4" spans="1:12" x14ac:dyDescent="0.35">
      <c r="A4" s="56" t="s">
        <v>54</v>
      </c>
      <c r="B4" s="72" t="s">
        <v>55</v>
      </c>
      <c r="C4" s="58"/>
      <c r="E4" s="59"/>
      <c r="K4" s="73"/>
      <c r="L4" s="73"/>
    </row>
    <row r="5" spans="1:12" x14ac:dyDescent="0.35">
      <c r="A5" s="60" t="s">
        <v>56</v>
      </c>
      <c r="B5" s="30" t="s">
        <v>31</v>
      </c>
      <c r="D5" s="24">
        <v>1</v>
      </c>
      <c r="E5" s="59" t="s">
        <v>32</v>
      </c>
      <c r="F5" s="74"/>
      <c r="I5" s="35">
        <f>D5*F5</f>
        <v>0</v>
      </c>
    </row>
    <row r="6" spans="1:12" x14ac:dyDescent="0.35">
      <c r="A6" s="75" t="s">
        <v>57</v>
      </c>
      <c r="B6" s="44" t="s">
        <v>58</v>
      </c>
      <c r="C6" s="76"/>
      <c r="D6" s="77">
        <v>1</v>
      </c>
      <c r="E6" s="78" t="s">
        <v>32</v>
      </c>
      <c r="F6" s="74"/>
      <c r="G6" s="89"/>
      <c r="H6" s="89"/>
      <c r="I6" s="35">
        <f t="shared" ref="I6:I7" si="0">D6*F6</f>
        <v>0</v>
      </c>
      <c r="J6" s="89"/>
      <c r="K6" s="73"/>
      <c r="L6" s="73"/>
    </row>
    <row r="7" spans="1:12" x14ac:dyDescent="0.35">
      <c r="A7" s="75" t="s">
        <v>59</v>
      </c>
      <c r="B7" s="44" t="s">
        <v>60</v>
      </c>
      <c r="C7" s="76"/>
      <c r="D7" s="77">
        <v>1</v>
      </c>
      <c r="E7" s="78" t="s">
        <v>32</v>
      </c>
      <c r="F7" s="74"/>
      <c r="G7" s="89"/>
      <c r="H7" s="89"/>
      <c r="I7" s="35">
        <f t="shared" si="0"/>
        <v>0</v>
      </c>
      <c r="J7" s="89"/>
      <c r="K7" s="73"/>
      <c r="L7" s="73"/>
    </row>
    <row r="8" spans="1:12" ht="31.5" thickBot="1" x14ac:dyDescent="0.4">
      <c r="A8" s="79"/>
      <c r="B8" s="80" t="s">
        <v>61</v>
      </c>
      <c r="C8" s="76" t="s">
        <v>24</v>
      </c>
      <c r="D8" s="89"/>
      <c r="E8" s="78"/>
      <c r="F8" s="89"/>
      <c r="G8" s="81">
        <v>0</v>
      </c>
      <c r="H8" s="89"/>
      <c r="I8" s="82">
        <f>SUM(I4:I7)</f>
        <v>0</v>
      </c>
      <c r="J8" s="89"/>
      <c r="K8" s="89"/>
      <c r="L8" s="89"/>
    </row>
    <row r="9" spans="1:12" ht="16" thickTop="1" x14ac:dyDescent="0.35">
      <c r="A9" s="79"/>
      <c r="B9" s="80"/>
      <c r="C9" s="76"/>
      <c r="D9" s="89"/>
      <c r="E9" s="78"/>
      <c r="F9" s="89"/>
      <c r="G9" s="83"/>
      <c r="H9" s="89"/>
      <c r="I9" s="84"/>
      <c r="J9" s="89"/>
      <c r="K9" s="89"/>
      <c r="L9" s="89"/>
    </row>
    <row r="10" spans="1:12" ht="21.5" customHeight="1" x14ac:dyDescent="0.35">
      <c r="A10" s="85" t="s">
        <v>62</v>
      </c>
      <c r="B10" s="72" t="s">
        <v>63</v>
      </c>
      <c r="C10" s="76"/>
      <c r="D10" s="89"/>
      <c r="E10" s="78"/>
      <c r="F10" s="89"/>
      <c r="G10" s="89"/>
      <c r="H10" s="89"/>
      <c r="I10" s="89"/>
      <c r="J10" s="89"/>
      <c r="K10" s="73"/>
      <c r="L10" s="73"/>
    </row>
    <row r="11" spans="1:12" x14ac:dyDescent="0.35">
      <c r="A11" s="60" t="s">
        <v>106</v>
      </c>
      <c r="B11" s="30" t="s">
        <v>26</v>
      </c>
      <c r="E11" s="59" t="s">
        <v>25</v>
      </c>
      <c r="F11" s="63"/>
    </row>
    <row r="12" spans="1:12" ht="15.75" hidden="1" customHeight="1" x14ac:dyDescent="0.35">
      <c r="A12" s="60" t="s">
        <v>107</v>
      </c>
      <c r="B12" s="30" t="s">
        <v>48</v>
      </c>
      <c r="E12" s="59"/>
    </row>
    <row r="13" spans="1:12" ht="15.75" hidden="1" customHeight="1" x14ac:dyDescent="0.35">
      <c r="A13" s="60" t="s">
        <v>108</v>
      </c>
      <c r="B13" s="46" t="s">
        <v>64</v>
      </c>
      <c r="E13" s="59" t="s">
        <v>4</v>
      </c>
      <c r="G13" s="35">
        <f t="shared" ref="G13:G15" si="1">INT(F13+0.5)</f>
        <v>0</v>
      </c>
      <c r="I13" s="32">
        <f t="shared" ref="I13" si="2">D13*G13</f>
        <v>0</v>
      </c>
    </row>
    <row r="14" spans="1:12" ht="15.75" customHeight="1" x14ac:dyDescent="0.35">
      <c r="A14" s="60" t="s">
        <v>107</v>
      </c>
      <c r="B14" s="30" t="s">
        <v>48</v>
      </c>
      <c r="E14" s="59"/>
      <c r="G14" s="35"/>
    </row>
    <row r="15" spans="1:12" ht="15.75" customHeight="1" x14ac:dyDescent="0.35">
      <c r="A15" s="61" t="s">
        <v>39</v>
      </c>
      <c r="B15" s="46" t="s">
        <v>64</v>
      </c>
      <c r="D15" s="24">
        <v>630</v>
      </c>
      <c r="E15" s="59" t="s">
        <v>4</v>
      </c>
      <c r="F15" s="35"/>
      <c r="G15" s="35">
        <f t="shared" si="1"/>
        <v>0</v>
      </c>
      <c r="I15" s="35">
        <f>D15*F15</f>
        <v>0</v>
      </c>
      <c r="K15" s="24"/>
    </row>
    <row r="16" spans="1:12" x14ac:dyDescent="0.35">
      <c r="A16" s="60" t="s">
        <v>108</v>
      </c>
      <c r="B16" s="30" t="s">
        <v>27</v>
      </c>
      <c r="D16" s="29"/>
      <c r="E16" s="29"/>
      <c r="F16" s="29"/>
      <c r="G16" s="35" t="e">
        <f>INT(#REF!+0.5)</f>
        <v>#REF!</v>
      </c>
      <c r="I16" s="102"/>
      <c r="K16" s="24"/>
    </row>
    <row r="17" spans="1:12" x14ac:dyDescent="0.35">
      <c r="A17" s="61" t="s">
        <v>39</v>
      </c>
      <c r="B17" s="46" t="s">
        <v>110</v>
      </c>
      <c r="D17" s="24">
        <v>570</v>
      </c>
      <c r="E17" s="59" t="s">
        <v>4</v>
      </c>
      <c r="F17" s="62"/>
      <c r="G17" s="35"/>
      <c r="I17" s="35">
        <f>D17*F17</f>
        <v>0</v>
      </c>
      <c r="K17" s="24"/>
    </row>
    <row r="18" spans="1:12" ht="31" x14ac:dyDescent="0.35">
      <c r="A18" s="87" t="s">
        <v>109</v>
      </c>
      <c r="B18" s="64" t="s">
        <v>78</v>
      </c>
      <c r="D18" s="24">
        <v>735</v>
      </c>
      <c r="E18" s="59" t="s">
        <v>5</v>
      </c>
      <c r="F18" s="62"/>
      <c r="G18" s="35">
        <f t="shared" ref="G18:G52" si="3">INT(F18+0.5)</f>
        <v>0</v>
      </c>
      <c r="I18" s="35">
        <f>D18*F18</f>
        <v>0</v>
      </c>
      <c r="K18" s="24"/>
    </row>
    <row r="19" spans="1:12" x14ac:dyDescent="0.35">
      <c r="A19" s="60" t="s">
        <v>111</v>
      </c>
      <c r="B19" s="30" t="s">
        <v>65</v>
      </c>
      <c r="E19" s="29"/>
      <c r="F19" s="63"/>
      <c r="G19" s="32">
        <f t="shared" si="3"/>
        <v>0</v>
      </c>
      <c r="I19" s="32">
        <f t="shared" ref="I19" si="4">D19*G19</f>
        <v>0</v>
      </c>
    </row>
    <row r="20" spans="1:12" x14ac:dyDescent="0.35">
      <c r="A20" s="61" t="s">
        <v>39</v>
      </c>
      <c r="B20" s="46" t="s">
        <v>116</v>
      </c>
      <c r="D20" s="24">
        <v>5</v>
      </c>
      <c r="E20" s="59" t="s">
        <v>43</v>
      </c>
      <c r="F20" s="62"/>
      <c r="G20" s="35">
        <f t="shared" si="3"/>
        <v>0</v>
      </c>
      <c r="I20" s="35">
        <f>D20*F20</f>
        <v>0</v>
      </c>
    </row>
    <row r="21" spans="1:12" x14ac:dyDescent="0.35">
      <c r="A21" s="61" t="s">
        <v>40</v>
      </c>
      <c r="B21" s="46" t="s">
        <v>77</v>
      </c>
      <c r="D21" s="24">
        <v>1</v>
      </c>
      <c r="E21" s="59" t="s">
        <v>43</v>
      </c>
      <c r="F21" s="70"/>
      <c r="G21" s="35"/>
      <c r="I21" s="35">
        <f>D21*F21</f>
        <v>0</v>
      </c>
    </row>
    <row r="22" spans="1:12" x14ac:dyDescent="0.35">
      <c r="A22" s="61"/>
      <c r="B22" s="46" t="s">
        <v>52</v>
      </c>
      <c r="D22" s="24">
        <v>6</v>
      </c>
      <c r="E22" s="59" t="s">
        <v>43</v>
      </c>
      <c r="F22" s="62"/>
      <c r="G22" s="35"/>
      <c r="I22" s="35">
        <f>D22*F22</f>
        <v>0</v>
      </c>
    </row>
    <row r="23" spans="1:12" x14ac:dyDescent="0.35">
      <c r="A23" s="61" t="s">
        <v>41</v>
      </c>
      <c r="B23" s="46" t="s">
        <v>117</v>
      </c>
      <c r="D23" s="24">
        <v>1</v>
      </c>
      <c r="E23" s="59" t="s">
        <v>43</v>
      </c>
      <c r="F23" s="62"/>
      <c r="G23" s="35">
        <f t="shared" ref="G23" si="5">INT(F23+0.5)</f>
        <v>0</v>
      </c>
      <c r="I23" s="35">
        <f>D23*F23</f>
        <v>0</v>
      </c>
    </row>
    <row r="24" spans="1:12" x14ac:dyDescent="0.35">
      <c r="A24" s="60" t="s">
        <v>112</v>
      </c>
      <c r="B24" s="30" t="s">
        <v>113</v>
      </c>
      <c r="E24" s="59"/>
      <c r="F24" s="103"/>
      <c r="G24" s="35"/>
      <c r="I24" s="102"/>
    </row>
    <row r="25" spans="1:12" x14ac:dyDescent="0.35">
      <c r="A25" s="100" t="s">
        <v>39</v>
      </c>
      <c r="B25" s="45" t="s">
        <v>115</v>
      </c>
      <c r="D25" s="24">
        <v>1</v>
      </c>
      <c r="E25" s="59" t="s">
        <v>114</v>
      </c>
      <c r="F25" s="62"/>
      <c r="G25" s="35">
        <f t="shared" ref="G25" si="6">INT(F25+0.5)</f>
        <v>0</v>
      </c>
      <c r="I25" s="35">
        <f t="shared" ref="I25" si="7">D25*G25</f>
        <v>0</v>
      </c>
      <c r="K25" s="24"/>
    </row>
    <row r="26" spans="1:12" ht="15.75" customHeight="1" x14ac:dyDescent="0.35">
      <c r="A26" s="61"/>
      <c r="B26" s="65"/>
      <c r="E26" s="59"/>
      <c r="F26" s="63"/>
      <c r="G26" s="35">
        <f t="shared" si="3"/>
        <v>0</v>
      </c>
    </row>
    <row r="27" spans="1:12" ht="16" thickBot="1" x14ac:dyDescent="0.4">
      <c r="A27" s="61"/>
      <c r="B27" s="66" t="str">
        <f>"Kafli "&amp;A10&amp;" "&amp;B10&amp;" samtals:"</f>
        <v>Kafli 1.2 JARÐVINNA samtals:</v>
      </c>
      <c r="C27" s="58" t="s">
        <v>24</v>
      </c>
      <c r="E27" s="59"/>
      <c r="G27" s="35">
        <f t="shared" si="3"/>
        <v>0</v>
      </c>
      <c r="I27" s="67">
        <f>SUM(I11:I26)</f>
        <v>0</v>
      </c>
    </row>
    <row r="28" spans="1:12" ht="16" thickTop="1" x14ac:dyDescent="0.35">
      <c r="A28" s="60"/>
      <c r="G28" s="35">
        <f t="shared" si="3"/>
        <v>0</v>
      </c>
    </row>
    <row r="29" spans="1:12" x14ac:dyDescent="0.35">
      <c r="G29" s="35">
        <f t="shared" si="3"/>
        <v>0</v>
      </c>
    </row>
    <row r="30" spans="1:12" x14ac:dyDescent="0.35">
      <c r="A30" s="56" t="s">
        <v>66</v>
      </c>
      <c r="B30" s="58" t="s">
        <v>30</v>
      </c>
      <c r="C30" s="58"/>
      <c r="E30" s="59"/>
      <c r="G30" s="35">
        <f t="shared" si="3"/>
        <v>0</v>
      </c>
      <c r="I30" s="68"/>
    </row>
    <row r="31" spans="1:12" x14ac:dyDescent="0.35">
      <c r="A31" s="75" t="s">
        <v>118</v>
      </c>
      <c r="B31" s="44" t="s">
        <v>82</v>
      </c>
      <c r="C31" s="76"/>
      <c r="D31" s="89"/>
      <c r="E31" s="78"/>
      <c r="F31" s="89"/>
      <c r="G31" s="81">
        <v>0</v>
      </c>
      <c r="H31" s="89"/>
      <c r="I31" s="83"/>
      <c r="J31" s="89"/>
      <c r="K31" s="90"/>
      <c r="L31" s="90"/>
    </row>
    <row r="32" spans="1:12" x14ac:dyDescent="0.35">
      <c r="A32" s="100" t="s">
        <v>39</v>
      </c>
      <c r="B32" s="44" t="s">
        <v>144</v>
      </c>
      <c r="C32" s="76"/>
      <c r="D32" s="89"/>
      <c r="E32" s="78"/>
      <c r="F32" s="89"/>
      <c r="G32" s="81"/>
      <c r="H32" s="89"/>
      <c r="I32" s="83"/>
      <c r="J32" s="89"/>
      <c r="K32" s="90"/>
      <c r="L32" s="90"/>
    </row>
    <row r="33" spans="1:12" x14ac:dyDescent="0.35">
      <c r="A33" s="61"/>
      <c r="B33" s="46" t="s">
        <v>83</v>
      </c>
      <c r="C33" s="58"/>
      <c r="D33" s="24">
        <v>188</v>
      </c>
      <c r="E33" s="59" t="s">
        <v>5</v>
      </c>
      <c r="F33" s="62"/>
      <c r="G33" s="35">
        <f t="shared" ref="G33" si="8">INT(F33+0.5)</f>
        <v>0</v>
      </c>
      <c r="I33" s="35">
        <f t="shared" ref="I33" si="9">D33*G33</f>
        <v>0</v>
      </c>
    </row>
    <row r="34" spans="1:12" x14ac:dyDescent="0.35">
      <c r="A34" s="61"/>
      <c r="B34" s="46" t="s">
        <v>96</v>
      </c>
      <c r="C34" s="58"/>
      <c r="D34" s="24">
        <v>62</v>
      </c>
      <c r="E34" s="59" t="s">
        <v>5</v>
      </c>
      <c r="F34" s="62"/>
      <c r="G34" s="35">
        <f t="shared" ref="G34" si="10">INT(F34+0.5)</f>
        <v>0</v>
      </c>
      <c r="I34" s="35">
        <f t="shared" ref="I34" si="11">D34*G34</f>
        <v>0</v>
      </c>
    </row>
    <row r="35" spans="1:12" ht="31" x14ac:dyDescent="0.35">
      <c r="A35" s="88" t="s">
        <v>119</v>
      </c>
      <c r="B35" s="44" t="s">
        <v>126</v>
      </c>
      <c r="C35" s="89"/>
      <c r="D35" s="29"/>
      <c r="E35" s="29"/>
      <c r="F35" s="29"/>
      <c r="G35" s="83">
        <v>17500</v>
      </c>
      <c r="H35" s="89"/>
      <c r="I35" s="29"/>
      <c r="J35" s="89"/>
      <c r="K35" s="90"/>
      <c r="L35" s="90"/>
    </row>
    <row r="36" spans="1:12" x14ac:dyDescent="0.35">
      <c r="A36" s="75"/>
      <c r="B36" s="46" t="s">
        <v>79</v>
      </c>
      <c r="C36" s="89"/>
      <c r="D36" s="77">
        <v>235</v>
      </c>
      <c r="E36" s="78" t="s">
        <v>38</v>
      </c>
      <c r="F36" s="93"/>
      <c r="G36" s="83"/>
      <c r="H36" s="89"/>
      <c r="I36" s="92">
        <f>D36*F36</f>
        <v>0</v>
      </c>
      <c r="J36" s="89"/>
      <c r="K36" s="90"/>
      <c r="L36" s="90"/>
    </row>
    <row r="37" spans="1:12" x14ac:dyDescent="0.35">
      <c r="A37" s="75" t="s">
        <v>120</v>
      </c>
      <c r="B37" s="44" t="s">
        <v>125</v>
      </c>
      <c r="C37" s="58"/>
      <c r="D37" s="24">
        <v>56</v>
      </c>
      <c r="E37" s="78" t="s">
        <v>38</v>
      </c>
      <c r="F37" s="62"/>
      <c r="G37" s="35">
        <f>INT(F37+0.5)</f>
        <v>0</v>
      </c>
      <c r="I37" s="35">
        <f>D37*G37</f>
        <v>0</v>
      </c>
    </row>
    <row r="38" spans="1:12" x14ac:dyDescent="0.35">
      <c r="A38" s="75" t="s">
        <v>121</v>
      </c>
      <c r="B38" s="30" t="s">
        <v>99</v>
      </c>
      <c r="D38" s="95"/>
      <c r="E38" s="59"/>
      <c r="G38" s="32">
        <f>INT(F38+0.5)</f>
        <v>0</v>
      </c>
      <c r="I38" s="32">
        <f>D38*G38</f>
        <v>0</v>
      </c>
    </row>
    <row r="39" spans="1:12" x14ac:dyDescent="0.35">
      <c r="A39" s="100" t="s">
        <v>39</v>
      </c>
      <c r="B39" s="46" t="s">
        <v>98</v>
      </c>
      <c r="D39" s="24">
        <v>16</v>
      </c>
      <c r="E39" s="59" t="s">
        <v>5</v>
      </c>
      <c r="F39" s="62"/>
      <c r="G39" s="35">
        <f t="shared" ref="G39" si="12">INT(F39+0.5)</f>
        <v>0</v>
      </c>
      <c r="I39" s="35">
        <f t="shared" ref="I39" si="13">D39*G39</f>
        <v>0</v>
      </c>
    </row>
    <row r="40" spans="1:12" x14ac:dyDescent="0.35">
      <c r="A40" s="87" t="s">
        <v>122</v>
      </c>
      <c r="B40" s="30" t="s">
        <v>128</v>
      </c>
      <c r="C40" s="58"/>
      <c r="D40" s="24">
        <v>180</v>
      </c>
      <c r="E40" s="59" t="s">
        <v>5</v>
      </c>
      <c r="F40" s="74"/>
      <c r="I40" s="35">
        <f t="shared" ref="I40" si="14">F40*D40</f>
        <v>0</v>
      </c>
      <c r="K40" s="24"/>
    </row>
    <row r="41" spans="1:12" x14ac:dyDescent="0.35">
      <c r="A41" s="87" t="s">
        <v>123</v>
      </c>
      <c r="B41" s="44" t="s">
        <v>69</v>
      </c>
      <c r="C41" s="89"/>
      <c r="D41" s="91"/>
      <c r="E41" s="59"/>
      <c r="F41" s="86"/>
      <c r="G41" s="83"/>
      <c r="H41" s="89"/>
      <c r="I41" s="32">
        <f>D41*F41</f>
        <v>0</v>
      </c>
      <c r="K41" s="34"/>
      <c r="L41" s="34"/>
    </row>
    <row r="42" spans="1:12" x14ac:dyDescent="0.35">
      <c r="A42" s="61" t="s">
        <v>39</v>
      </c>
      <c r="B42" s="46" t="s">
        <v>130</v>
      </c>
      <c r="C42" s="58"/>
      <c r="D42" s="24">
        <v>2</v>
      </c>
      <c r="E42" s="59" t="s">
        <v>5</v>
      </c>
      <c r="F42" s="74"/>
      <c r="G42" s="35">
        <f t="shared" ref="G42" si="15">INT(F42+0.5)</f>
        <v>0</v>
      </c>
      <c r="I42" s="35">
        <f t="shared" ref="I42" si="16">D42*G42</f>
        <v>0</v>
      </c>
    </row>
    <row r="43" spans="1:12" ht="17.5" customHeight="1" x14ac:dyDescent="0.35">
      <c r="A43" s="61" t="s">
        <v>40</v>
      </c>
      <c r="B43" s="45" t="s">
        <v>129</v>
      </c>
      <c r="C43" s="58"/>
      <c r="D43" s="24">
        <v>64</v>
      </c>
      <c r="E43" s="59" t="s">
        <v>5</v>
      </c>
      <c r="F43" s="74"/>
      <c r="I43" s="35">
        <f t="shared" ref="I43" si="17">F43*D43</f>
        <v>0</v>
      </c>
      <c r="K43" s="24"/>
    </row>
    <row r="44" spans="1:12" ht="16" customHeight="1" x14ac:dyDescent="0.35">
      <c r="A44" s="88" t="s">
        <v>124</v>
      </c>
      <c r="B44" s="30" t="s">
        <v>127</v>
      </c>
      <c r="E44" s="59"/>
      <c r="F44" s="86"/>
      <c r="G44" s="35">
        <f t="shared" si="3"/>
        <v>0</v>
      </c>
      <c r="I44" s="83"/>
      <c r="J44" s="89"/>
      <c r="K44" s="89"/>
      <c r="L44" s="89"/>
    </row>
    <row r="45" spans="1:12" ht="20" customHeight="1" x14ac:dyDescent="0.35">
      <c r="A45" s="61" t="s">
        <v>39</v>
      </c>
      <c r="B45" s="46" t="s">
        <v>53</v>
      </c>
      <c r="E45" s="59"/>
      <c r="F45" s="59"/>
      <c r="G45" s="59"/>
      <c r="H45" s="59"/>
      <c r="I45" s="59"/>
    </row>
    <row r="46" spans="1:12" x14ac:dyDescent="0.35">
      <c r="A46" s="61"/>
      <c r="B46" s="71" t="s">
        <v>76</v>
      </c>
      <c r="C46" s="58"/>
      <c r="D46" s="24">
        <v>135</v>
      </c>
      <c r="E46" s="59" t="s">
        <v>5</v>
      </c>
      <c r="F46" s="62"/>
      <c r="I46" s="35">
        <f t="shared" ref="I46:I47" si="18">F46*D46</f>
        <v>0</v>
      </c>
    </row>
    <row r="47" spans="1:12" x14ac:dyDescent="0.35">
      <c r="A47" s="61"/>
      <c r="B47" s="71" t="s">
        <v>105</v>
      </c>
      <c r="C47" s="58"/>
      <c r="D47" s="24">
        <v>90</v>
      </c>
      <c r="E47" s="59" t="s">
        <v>5</v>
      </c>
      <c r="F47" s="62"/>
      <c r="I47" s="35">
        <f t="shared" si="18"/>
        <v>0</v>
      </c>
      <c r="K47" s="24"/>
    </row>
    <row r="48" spans="1:12" x14ac:dyDescent="0.35">
      <c r="A48" s="61"/>
      <c r="B48" s="71" t="s">
        <v>84</v>
      </c>
      <c r="C48" s="58"/>
      <c r="D48" s="24">
        <v>170</v>
      </c>
      <c r="E48" s="59" t="s">
        <v>5</v>
      </c>
      <c r="F48" s="62"/>
      <c r="I48" s="35">
        <f t="shared" ref="I48" si="19">F48*D48</f>
        <v>0</v>
      </c>
      <c r="K48" s="24"/>
    </row>
    <row r="49" spans="1:11" x14ac:dyDescent="0.35">
      <c r="A49" s="61" t="s">
        <v>40</v>
      </c>
      <c r="B49" s="30" t="s">
        <v>70</v>
      </c>
      <c r="E49" s="59"/>
      <c r="F49" s="63"/>
      <c r="K49" s="24"/>
    </row>
    <row r="50" spans="1:11" x14ac:dyDescent="0.35">
      <c r="A50" s="61"/>
      <c r="B50" s="71" t="s">
        <v>71</v>
      </c>
      <c r="D50" s="24">
        <v>135</v>
      </c>
      <c r="E50" s="59" t="s">
        <v>5</v>
      </c>
      <c r="F50" s="62"/>
      <c r="G50" s="35">
        <f t="shared" si="3"/>
        <v>0</v>
      </c>
      <c r="I50" s="35">
        <f>D50*F50</f>
        <v>0</v>
      </c>
    </row>
    <row r="51" spans="1:11" x14ac:dyDescent="0.35">
      <c r="A51" s="61"/>
      <c r="B51" s="71" t="s">
        <v>51</v>
      </c>
      <c r="D51" s="24">
        <v>90</v>
      </c>
      <c r="E51" s="59" t="s">
        <v>5</v>
      </c>
      <c r="F51" s="62"/>
      <c r="G51" s="35">
        <f t="shared" si="3"/>
        <v>0</v>
      </c>
      <c r="I51" s="35">
        <f>D51*F51</f>
        <v>0</v>
      </c>
    </row>
    <row r="52" spans="1:11" x14ac:dyDescent="0.35">
      <c r="A52" s="61"/>
      <c r="B52" s="71" t="s">
        <v>97</v>
      </c>
      <c r="D52" s="24">
        <v>170</v>
      </c>
      <c r="E52" s="59" t="s">
        <v>5</v>
      </c>
      <c r="F52" s="62"/>
      <c r="G52" s="35">
        <f t="shared" si="3"/>
        <v>0</v>
      </c>
      <c r="I52" s="35">
        <f>D52*F52</f>
        <v>0</v>
      </c>
    </row>
    <row r="53" spans="1:11" x14ac:dyDescent="0.35">
      <c r="A53" s="61"/>
      <c r="B53" s="65"/>
      <c r="E53" s="59"/>
      <c r="F53" s="63"/>
      <c r="K53" s="24"/>
    </row>
    <row r="54" spans="1:11" ht="26" customHeight="1" thickBot="1" x14ac:dyDescent="0.4">
      <c r="A54" s="60"/>
      <c r="B54" s="58" t="str">
        <f>"Kafli "&amp;A30&amp;" "&amp;B30&amp;" samtals:"</f>
        <v>Kafli 1.3 FRÁGANGUR YFIRBORÐS samtals:</v>
      </c>
      <c r="C54" s="58" t="s">
        <v>24</v>
      </c>
      <c r="E54" s="59"/>
      <c r="I54" s="67">
        <f>SUM(I31:I53)</f>
        <v>0</v>
      </c>
    </row>
    <row r="55" spans="1:11" ht="24.5" customHeight="1" thickTop="1" x14ac:dyDescent="0.35">
      <c r="A55" s="60"/>
      <c r="B55" s="58"/>
      <c r="C55" s="58"/>
      <c r="E55" s="59"/>
      <c r="I55" s="68"/>
    </row>
    <row r="56" spans="1:11" x14ac:dyDescent="0.35">
      <c r="A56" s="60"/>
      <c r="B56" s="58"/>
      <c r="C56" s="58"/>
      <c r="E56" s="59"/>
      <c r="I56" s="68"/>
    </row>
    <row r="57" spans="1:11" x14ac:dyDescent="0.35">
      <c r="A57" s="56" t="s">
        <v>67</v>
      </c>
      <c r="B57" s="58" t="s">
        <v>49</v>
      </c>
      <c r="C57" s="58"/>
      <c r="E57" s="59"/>
      <c r="G57" s="35">
        <f t="shared" ref="G57:G59" si="20">INT(F57+0.5)</f>
        <v>0</v>
      </c>
      <c r="I57" s="68"/>
    </row>
    <row r="58" spans="1:11" x14ac:dyDescent="0.35">
      <c r="A58" s="60" t="s">
        <v>68</v>
      </c>
      <c r="B58" s="44" t="s">
        <v>50</v>
      </c>
      <c r="C58" s="58"/>
      <c r="G58" s="35">
        <f t="shared" si="20"/>
        <v>0</v>
      </c>
      <c r="I58" s="32">
        <f t="shared" ref="I58:I59" si="21">F58*D58</f>
        <v>0</v>
      </c>
    </row>
    <row r="59" spans="1:11" x14ac:dyDescent="0.35">
      <c r="A59" s="61" t="s">
        <v>39</v>
      </c>
      <c r="B59" s="45" t="s">
        <v>42</v>
      </c>
      <c r="C59" s="58"/>
      <c r="D59" s="24">
        <v>300</v>
      </c>
      <c r="E59" s="59" t="s">
        <v>5</v>
      </c>
      <c r="F59" s="35"/>
      <c r="G59" s="32">
        <f t="shared" si="20"/>
        <v>0</v>
      </c>
      <c r="I59" s="35">
        <f t="shared" si="21"/>
        <v>0</v>
      </c>
    </row>
    <row r="60" spans="1:11" x14ac:dyDescent="0.35">
      <c r="A60" s="61"/>
      <c r="E60" s="59"/>
    </row>
    <row r="61" spans="1:11" ht="16" thickBot="1" x14ac:dyDescent="0.4">
      <c r="A61" s="60"/>
      <c r="B61" s="58" t="str">
        <f>"Kafli "&amp;A58&amp;" "&amp;B57&amp;" samtals:"</f>
        <v>Kafli 1.4.1 RÆKTUNARSVÆÐI samtals:</v>
      </c>
      <c r="C61" s="58" t="s">
        <v>24</v>
      </c>
      <c r="E61" s="59"/>
      <c r="I61" s="67">
        <f>SUM(I59:I59)</f>
        <v>0</v>
      </c>
    </row>
    <row r="62" spans="1:11" ht="15.75" customHeight="1" thickTop="1" x14ac:dyDescent="0.35">
      <c r="A62" s="60"/>
      <c r="B62" s="58"/>
      <c r="C62" s="58"/>
      <c r="E62" s="59"/>
      <c r="I62" s="68"/>
    </row>
    <row r="63" spans="1:11" x14ac:dyDescent="0.35">
      <c r="A63" s="60"/>
      <c r="B63" s="58" t="s">
        <v>44</v>
      </c>
      <c r="C63" s="58"/>
      <c r="E63" s="59"/>
      <c r="G63" s="35">
        <f t="shared" ref="G63:G64" si="22">INT(F63+0.5)</f>
        <v>0</v>
      </c>
      <c r="I63" s="68"/>
    </row>
    <row r="64" spans="1:11" ht="15.75" customHeight="1" x14ac:dyDescent="0.35">
      <c r="A64" s="56" t="s">
        <v>72</v>
      </c>
      <c r="B64" s="30" t="s">
        <v>74</v>
      </c>
      <c r="C64" s="58"/>
      <c r="G64" s="32">
        <f t="shared" si="22"/>
        <v>0</v>
      </c>
      <c r="I64" s="32">
        <f t="shared" ref="I64:I66" si="23">F64*D64</f>
        <v>0</v>
      </c>
    </row>
    <row r="65" spans="1:12" x14ac:dyDescent="0.35">
      <c r="A65" s="60" t="s">
        <v>73</v>
      </c>
      <c r="B65" s="46"/>
      <c r="C65" s="58"/>
      <c r="E65" s="59"/>
    </row>
    <row r="66" spans="1:12" ht="15.75" customHeight="1" x14ac:dyDescent="0.35">
      <c r="A66" s="61" t="s">
        <v>39</v>
      </c>
      <c r="B66" s="46" t="s">
        <v>95</v>
      </c>
      <c r="C66" s="58"/>
      <c r="D66" s="24">
        <v>1</v>
      </c>
      <c r="E66" s="59" t="s">
        <v>43</v>
      </c>
      <c r="F66" s="35"/>
      <c r="I66" s="35">
        <f t="shared" si="23"/>
        <v>0</v>
      </c>
      <c r="K66" s="32"/>
      <c r="L66" s="32"/>
    </row>
    <row r="67" spans="1:12" ht="15.75" customHeight="1" x14ac:dyDescent="0.35">
      <c r="A67" s="61" t="s">
        <v>40</v>
      </c>
      <c r="B67" s="46" t="s">
        <v>131</v>
      </c>
      <c r="C67" s="58"/>
      <c r="D67" s="24">
        <v>1</v>
      </c>
      <c r="E67" s="59" t="s">
        <v>43</v>
      </c>
      <c r="F67" s="35"/>
      <c r="I67" s="35">
        <f t="shared" ref="I67:I68" si="24">F67*D67</f>
        <v>0</v>
      </c>
      <c r="K67" s="32"/>
      <c r="L67" s="32"/>
    </row>
    <row r="68" spans="1:12" ht="15.75" customHeight="1" x14ac:dyDescent="0.35">
      <c r="A68" s="61" t="s">
        <v>41</v>
      </c>
      <c r="B68" s="46" t="s">
        <v>136</v>
      </c>
      <c r="C68" s="58"/>
      <c r="D68" s="24">
        <v>3</v>
      </c>
      <c r="E68" s="59" t="s">
        <v>43</v>
      </c>
      <c r="F68" s="35"/>
      <c r="I68" s="35">
        <f t="shared" si="24"/>
        <v>0</v>
      </c>
      <c r="K68" s="32"/>
      <c r="L68" s="32"/>
    </row>
    <row r="69" spans="1:12" ht="15.75" customHeight="1" x14ac:dyDescent="0.35">
      <c r="A69" s="61" t="s">
        <v>85</v>
      </c>
      <c r="B69" s="46" t="s">
        <v>132</v>
      </c>
      <c r="C69" s="58"/>
      <c r="D69" s="24">
        <v>1</v>
      </c>
      <c r="E69" s="59" t="s">
        <v>43</v>
      </c>
      <c r="F69" s="35"/>
      <c r="I69" s="35">
        <f>F69*D69</f>
        <v>0</v>
      </c>
      <c r="K69" s="32"/>
      <c r="L69" s="32"/>
    </row>
    <row r="70" spans="1:12" ht="15.75" customHeight="1" x14ac:dyDescent="0.35">
      <c r="A70" s="61" t="s">
        <v>88</v>
      </c>
      <c r="B70" s="46" t="s">
        <v>133</v>
      </c>
      <c r="C70" s="58"/>
      <c r="D70" s="24">
        <v>1</v>
      </c>
      <c r="E70" s="59" t="s">
        <v>43</v>
      </c>
      <c r="F70" s="35"/>
      <c r="I70" s="35">
        <f t="shared" ref="I70:I71" si="25">F70*D70</f>
        <v>0</v>
      </c>
      <c r="K70" s="32"/>
      <c r="L70" s="32"/>
    </row>
    <row r="71" spans="1:12" ht="15.75" customHeight="1" x14ac:dyDescent="0.35">
      <c r="A71" s="61" t="s">
        <v>89</v>
      </c>
      <c r="B71" s="46" t="s">
        <v>92</v>
      </c>
      <c r="C71" s="58"/>
      <c r="D71" s="24">
        <v>1</v>
      </c>
      <c r="E71" s="59" t="s">
        <v>43</v>
      </c>
      <c r="F71" s="35"/>
      <c r="I71" s="35">
        <f t="shared" si="25"/>
        <v>0</v>
      </c>
      <c r="K71" s="32"/>
      <c r="L71" s="32"/>
    </row>
    <row r="72" spans="1:12" ht="15.75" customHeight="1" x14ac:dyDescent="0.35">
      <c r="A72" s="61" t="s">
        <v>90</v>
      </c>
      <c r="B72" s="46" t="s">
        <v>94</v>
      </c>
      <c r="C72" s="58"/>
      <c r="D72" s="24">
        <v>1</v>
      </c>
      <c r="E72" s="59" t="s">
        <v>43</v>
      </c>
      <c r="F72" s="35"/>
      <c r="I72" s="35">
        <f t="shared" ref="I72:I73" si="26">F72*D72</f>
        <v>0</v>
      </c>
      <c r="K72" s="32"/>
      <c r="L72" s="32"/>
    </row>
    <row r="73" spans="1:12" ht="15.75" customHeight="1" x14ac:dyDescent="0.35">
      <c r="A73" s="61" t="s">
        <v>91</v>
      </c>
      <c r="B73" s="46" t="s">
        <v>138</v>
      </c>
      <c r="C73" s="58"/>
      <c r="D73" s="24">
        <v>2</v>
      </c>
      <c r="E73" s="59" t="s">
        <v>43</v>
      </c>
      <c r="F73" s="35"/>
      <c r="I73" s="35">
        <f t="shared" si="26"/>
        <v>0</v>
      </c>
      <c r="K73" s="32"/>
      <c r="L73" s="32"/>
    </row>
    <row r="74" spans="1:12" ht="15.75" customHeight="1" x14ac:dyDescent="0.35">
      <c r="A74" s="61" t="s">
        <v>93</v>
      </c>
      <c r="B74" s="46" t="s">
        <v>137</v>
      </c>
      <c r="C74" s="58"/>
      <c r="D74" s="24">
        <v>4</v>
      </c>
      <c r="E74" s="59" t="s">
        <v>43</v>
      </c>
      <c r="F74" s="35"/>
      <c r="I74" s="35">
        <f t="shared" ref="I74" si="27">F74*D74</f>
        <v>0</v>
      </c>
      <c r="K74" s="32"/>
      <c r="L74" s="32"/>
    </row>
    <row r="75" spans="1:12" x14ac:dyDescent="0.35">
      <c r="A75" s="60" t="s">
        <v>87</v>
      </c>
      <c r="B75" s="30" t="s">
        <v>86</v>
      </c>
      <c r="C75" s="58"/>
      <c r="G75" s="35">
        <f t="shared" ref="G75" si="28">INT(F75+0.5)</f>
        <v>0</v>
      </c>
      <c r="I75" s="32">
        <f t="shared" ref="I75" si="29">F75*D75</f>
        <v>0</v>
      </c>
    </row>
    <row r="76" spans="1:12" x14ac:dyDescent="0.35">
      <c r="A76" s="61" t="s">
        <v>39</v>
      </c>
      <c r="B76" s="46" t="s">
        <v>139</v>
      </c>
      <c r="C76" s="58"/>
      <c r="D76" s="24">
        <v>2</v>
      </c>
      <c r="E76" s="59" t="s">
        <v>43</v>
      </c>
      <c r="F76" s="35"/>
      <c r="G76" s="35"/>
      <c r="I76" s="35">
        <f t="shared" ref="I76:I77" si="30">F76*D76</f>
        <v>0</v>
      </c>
    </row>
    <row r="77" spans="1:12" x14ac:dyDescent="0.35">
      <c r="A77" s="61" t="s">
        <v>40</v>
      </c>
      <c r="B77" s="46" t="s">
        <v>140</v>
      </c>
      <c r="C77" s="58"/>
      <c r="D77" s="24">
        <v>1</v>
      </c>
      <c r="E77" s="59" t="s">
        <v>43</v>
      </c>
      <c r="F77" s="35"/>
      <c r="G77" s="35"/>
      <c r="I77" s="35">
        <f t="shared" si="30"/>
        <v>0</v>
      </c>
    </row>
    <row r="78" spans="1:12" x14ac:dyDescent="0.35">
      <c r="A78" s="61" t="s">
        <v>41</v>
      </c>
      <c r="B78" s="46" t="s">
        <v>142</v>
      </c>
      <c r="C78" s="58"/>
      <c r="D78" s="24">
        <v>6</v>
      </c>
      <c r="E78" s="59" t="s">
        <v>43</v>
      </c>
      <c r="F78" s="35"/>
      <c r="G78" s="35">
        <f>INT(F78+0.5)</f>
        <v>0</v>
      </c>
      <c r="I78" s="35">
        <f>F78*D78</f>
        <v>0</v>
      </c>
    </row>
    <row r="79" spans="1:12" ht="15" customHeight="1" x14ac:dyDescent="0.35">
      <c r="A79" s="61"/>
      <c r="C79" s="58"/>
      <c r="E79" s="59"/>
      <c r="F79" s="63"/>
    </row>
    <row r="80" spans="1:12" ht="16" thickBot="1" x14ac:dyDescent="0.4">
      <c r="A80" s="60"/>
      <c r="B80" s="58" t="str">
        <f>"Kafli "&amp;A64&amp;" "&amp;B63&amp;" samtals:"</f>
        <v>Kafli 1.5 Leiktæki og búnaður samtals:</v>
      </c>
      <c r="C80" s="58" t="s">
        <v>24</v>
      </c>
      <c r="E80" s="59"/>
      <c r="I80" s="67">
        <f>SUM(I64:I78)</f>
        <v>0</v>
      </c>
    </row>
    <row r="81" spans="1:12" ht="16" thickTop="1" x14ac:dyDescent="0.35">
      <c r="A81" s="60"/>
      <c r="B81" s="58"/>
      <c r="C81" s="58"/>
      <c r="E81" s="59"/>
      <c r="I81" s="68"/>
      <c r="K81" s="34"/>
      <c r="L81" s="34"/>
    </row>
    <row r="82" spans="1:12" x14ac:dyDescent="0.35">
      <c r="A82" s="60"/>
      <c r="B82" s="58"/>
      <c r="C82" s="58"/>
      <c r="E82" s="59"/>
      <c r="I82" s="68"/>
      <c r="K82" s="34"/>
      <c r="L82" s="34"/>
    </row>
    <row r="83" spans="1:12" x14ac:dyDescent="0.35">
      <c r="A83" s="56" t="s">
        <v>134</v>
      </c>
      <c r="B83" s="58" t="s">
        <v>143</v>
      </c>
      <c r="C83" s="58"/>
      <c r="E83" s="59"/>
      <c r="G83" s="35">
        <f>INT(F83+0.5)</f>
        <v>0</v>
      </c>
      <c r="K83" s="34"/>
      <c r="L83" s="34"/>
    </row>
    <row r="84" spans="1:12" x14ac:dyDescent="0.35">
      <c r="A84" s="60" t="s">
        <v>135</v>
      </c>
      <c r="B84" s="30" t="s">
        <v>29</v>
      </c>
      <c r="C84" s="94"/>
      <c r="D84" s="95"/>
      <c r="E84" s="96"/>
      <c r="F84" s="97"/>
      <c r="G84" s="98">
        <f>INT(F84+0.5)</f>
        <v>0</v>
      </c>
      <c r="H84" s="99"/>
      <c r="I84" s="97">
        <f t="shared" ref="I84" si="31">D84*G84</f>
        <v>0</v>
      </c>
      <c r="K84" s="34"/>
      <c r="L84" s="34"/>
    </row>
    <row r="85" spans="1:12" x14ac:dyDescent="0.35">
      <c r="A85" s="61" t="s">
        <v>39</v>
      </c>
      <c r="B85" s="101" t="s">
        <v>146</v>
      </c>
      <c r="D85" s="24">
        <v>50</v>
      </c>
      <c r="E85" s="59" t="s">
        <v>4</v>
      </c>
      <c r="F85" s="35"/>
      <c r="I85" s="35">
        <f>D85*F85</f>
        <v>0</v>
      </c>
      <c r="K85" s="34"/>
    </row>
    <row r="86" spans="1:12" x14ac:dyDescent="0.35">
      <c r="A86" s="61" t="s">
        <v>40</v>
      </c>
      <c r="B86" s="101" t="s">
        <v>145</v>
      </c>
      <c r="D86" s="24">
        <v>12</v>
      </c>
      <c r="E86" s="59" t="s">
        <v>4</v>
      </c>
      <c r="F86" s="35"/>
      <c r="G86" s="35">
        <f>INT(F86+0.5)</f>
        <v>0</v>
      </c>
      <c r="I86" s="35">
        <f>D86*G86</f>
        <v>0</v>
      </c>
      <c r="K86" s="34"/>
    </row>
    <row r="87" spans="1:12" x14ac:dyDescent="0.35">
      <c r="A87" s="60" t="s">
        <v>87</v>
      </c>
      <c r="B87" s="30" t="s">
        <v>147</v>
      </c>
      <c r="C87" s="94"/>
      <c r="D87" s="95"/>
      <c r="E87" s="96"/>
      <c r="F87" s="97"/>
      <c r="G87" s="98">
        <f t="shared" ref="G87:G96" si="32">INT(F87+0.5)</f>
        <v>0</v>
      </c>
      <c r="H87" s="99"/>
      <c r="I87" s="97"/>
      <c r="K87" s="34"/>
    </row>
    <row r="88" spans="1:12" x14ac:dyDescent="0.35">
      <c r="A88" s="61" t="s">
        <v>39</v>
      </c>
      <c r="B88" s="101" t="s">
        <v>148</v>
      </c>
      <c r="C88" s="94"/>
      <c r="D88" s="95"/>
      <c r="E88" s="96"/>
      <c r="F88" s="97"/>
      <c r="G88" s="98"/>
      <c r="H88" s="99"/>
      <c r="I88" s="97"/>
      <c r="K88" s="34"/>
    </row>
    <row r="89" spans="1:12" x14ac:dyDescent="0.35">
      <c r="A89" s="29"/>
      <c r="B89" s="101" t="s">
        <v>151</v>
      </c>
      <c r="D89" s="24">
        <v>60</v>
      </c>
      <c r="E89" s="59" t="s">
        <v>38</v>
      </c>
      <c r="F89" s="35"/>
      <c r="G89" s="35"/>
      <c r="I89" s="35">
        <f>D89*F89</f>
        <v>0</v>
      </c>
      <c r="K89" s="34"/>
    </row>
    <row r="90" spans="1:12" x14ac:dyDescent="0.35">
      <c r="A90" s="61" t="s">
        <v>40</v>
      </c>
      <c r="B90" s="101" t="s">
        <v>100</v>
      </c>
      <c r="E90" s="59"/>
      <c r="G90" s="35"/>
      <c r="I90" s="35"/>
      <c r="K90" s="34"/>
    </row>
    <row r="91" spans="1:12" x14ac:dyDescent="0.35">
      <c r="A91" s="61"/>
      <c r="B91" s="101" t="s">
        <v>149</v>
      </c>
      <c r="D91" s="24">
        <v>1</v>
      </c>
      <c r="E91" s="59" t="s">
        <v>43</v>
      </c>
      <c r="F91" s="35"/>
      <c r="G91" s="35"/>
      <c r="I91" s="35">
        <f>D91*F91</f>
        <v>0</v>
      </c>
      <c r="K91" s="34"/>
    </row>
    <row r="92" spans="1:12" x14ac:dyDescent="0.35">
      <c r="A92" s="61" t="s">
        <v>41</v>
      </c>
      <c r="B92" s="46" t="s">
        <v>101</v>
      </c>
      <c r="C92" s="94"/>
      <c r="D92" s="95"/>
      <c r="E92" s="96"/>
      <c r="F92" s="97"/>
      <c r="G92" s="98"/>
      <c r="H92" s="99"/>
      <c r="I92" s="104">
        <f t="shared" ref="I92:I93" si="33">F92*D92</f>
        <v>0</v>
      </c>
      <c r="K92" s="34" t="s">
        <v>75</v>
      </c>
    </row>
    <row r="93" spans="1:12" x14ac:dyDescent="0.35">
      <c r="A93" s="60"/>
      <c r="B93" s="101" t="s">
        <v>150</v>
      </c>
      <c r="C93" s="94"/>
      <c r="D93" s="24">
        <v>4</v>
      </c>
      <c r="E93" s="59" t="s">
        <v>43</v>
      </c>
      <c r="F93" s="98"/>
      <c r="G93" s="98">
        <f t="shared" si="32"/>
        <v>0</v>
      </c>
      <c r="H93" s="99"/>
      <c r="I93" s="98">
        <f t="shared" si="33"/>
        <v>0</v>
      </c>
      <c r="K93" s="34"/>
    </row>
    <row r="94" spans="1:12" x14ac:dyDescent="0.35">
      <c r="G94" s="35">
        <f t="shared" si="32"/>
        <v>0</v>
      </c>
      <c r="K94" s="34"/>
    </row>
    <row r="95" spans="1:12" ht="16" thickBot="1" x14ac:dyDescent="0.4">
      <c r="A95" s="61"/>
      <c r="B95" s="58" t="str">
        <f>"Kafli "&amp;A83&amp;" "&amp;B83&amp;" samtals:"</f>
        <v>Kafli 1.6 LAGNIR   samtals:</v>
      </c>
      <c r="C95" s="58" t="s">
        <v>24</v>
      </c>
      <c r="E95" s="59"/>
      <c r="G95" s="35">
        <f t="shared" si="32"/>
        <v>0</v>
      </c>
      <c r="I95" s="67">
        <f>SUM(I84:I94)</f>
        <v>0</v>
      </c>
      <c r="J95" s="59"/>
      <c r="K95" s="34"/>
    </row>
    <row r="96" spans="1:12" ht="16" thickTop="1" x14ac:dyDescent="0.35">
      <c r="B96" s="46"/>
      <c r="E96" s="59"/>
      <c r="F96" s="63"/>
      <c r="G96" s="35">
        <f t="shared" si="32"/>
        <v>0</v>
      </c>
      <c r="K96" s="34"/>
    </row>
    <row r="97" spans="1:12" x14ac:dyDescent="0.35">
      <c r="A97" s="61"/>
      <c r="E97" s="59"/>
      <c r="F97" s="63"/>
    </row>
    <row r="98" spans="1:12" x14ac:dyDescent="0.35">
      <c r="A98" s="60"/>
      <c r="G98" s="35">
        <f>INT(F98+0.5)</f>
        <v>0</v>
      </c>
      <c r="L98" s="32"/>
    </row>
    <row r="99" spans="1:12" x14ac:dyDescent="0.35">
      <c r="B99" s="58"/>
      <c r="C99" s="58"/>
      <c r="E99" s="59"/>
      <c r="I99" s="68"/>
    </row>
    <row r="100" spans="1:12" ht="16" thickBot="1" x14ac:dyDescent="0.4">
      <c r="A100" s="60"/>
      <c r="B100" s="69" t="str">
        <f>"KAFLI  "&amp;A3&amp;" - FÆRIST Á TILBOÐSBLAÐ:"</f>
        <v>KAFLI  1 - FÆRIST Á TILBOÐSBLAÐ:</v>
      </c>
      <c r="C100" s="69" t="s">
        <v>24</v>
      </c>
      <c r="E100" s="59"/>
      <c r="I100" s="67">
        <f>SUM(I95+I80+I61+I54+I27)</f>
        <v>0</v>
      </c>
    </row>
    <row r="101" spans="1:12" ht="16" thickTop="1" x14ac:dyDescent="0.35">
      <c r="K101" s="32"/>
    </row>
    <row r="104" spans="1:12" ht="17.25" customHeight="1" x14ac:dyDescent="0.35"/>
    <row r="105" spans="1:12" x14ac:dyDescent="0.35">
      <c r="L105" s="43"/>
    </row>
    <row r="106" spans="1:12" ht="31" customHeight="1" x14ac:dyDescent="0.35"/>
    <row r="107" spans="1:12" ht="31.5" customHeight="1" x14ac:dyDescent="0.35"/>
    <row r="111" spans="1:12" x14ac:dyDescent="0.35">
      <c r="L111" s="43"/>
    </row>
    <row r="113" spans="1:12" ht="14" customHeight="1" x14ac:dyDescent="0.35"/>
    <row r="114" spans="1:12" x14ac:dyDescent="0.35">
      <c r="A114" s="60"/>
      <c r="B114" s="57"/>
      <c r="C114" s="57"/>
      <c r="E114" s="59"/>
    </row>
    <row r="115" spans="1:12" x14ac:dyDescent="0.35">
      <c r="A115" s="60"/>
    </row>
    <row r="118" spans="1:12" x14ac:dyDescent="0.35">
      <c r="L118" s="42"/>
    </row>
    <row r="119" spans="1:12" x14ac:dyDescent="0.35">
      <c r="L119" s="43"/>
    </row>
    <row r="125" spans="1:12" x14ac:dyDescent="0.35">
      <c r="L125" s="43"/>
    </row>
    <row r="129" spans="12:12" x14ac:dyDescent="0.35">
      <c r="L129" s="43"/>
    </row>
    <row r="130" spans="12:12" x14ac:dyDescent="0.35">
      <c r="L130" s="43"/>
    </row>
    <row r="131" spans="12:12" x14ac:dyDescent="0.35">
      <c r="L131" s="43"/>
    </row>
    <row r="134" spans="12:12" x14ac:dyDescent="0.35">
      <c r="L134" s="42"/>
    </row>
    <row r="135" spans="12:12" x14ac:dyDescent="0.35">
      <c r="L135" s="43"/>
    </row>
    <row r="137" spans="12:12" ht="21" customHeight="1" x14ac:dyDescent="0.35"/>
    <row r="139" spans="12:12" x14ac:dyDescent="0.35">
      <c r="L139" s="43"/>
    </row>
    <row r="140" spans="12:12" x14ac:dyDescent="0.35">
      <c r="L140" s="43"/>
    </row>
    <row r="141" spans="12:12" x14ac:dyDescent="0.35">
      <c r="L141" s="43"/>
    </row>
    <row r="146" spans="12:12" x14ac:dyDescent="0.35">
      <c r="L146" s="43"/>
    </row>
    <row r="147" spans="12:12" x14ac:dyDescent="0.35">
      <c r="L147" s="43"/>
    </row>
    <row r="148" spans="12:12" x14ac:dyDescent="0.35">
      <c r="L148" s="43"/>
    </row>
    <row r="149" spans="12:12" x14ac:dyDescent="0.35">
      <c r="L149" s="43"/>
    </row>
    <row r="150" spans="12:12" x14ac:dyDescent="0.35">
      <c r="L150" s="43"/>
    </row>
    <row r="151" spans="12:12" x14ac:dyDescent="0.35">
      <c r="L151" s="43"/>
    </row>
    <row r="152" spans="12:12" x14ac:dyDescent="0.35">
      <c r="L152" s="43"/>
    </row>
    <row r="153" spans="12:12" x14ac:dyDescent="0.35">
      <c r="L153" s="43"/>
    </row>
    <row r="154" spans="12:12" x14ac:dyDescent="0.35">
      <c r="L154" s="43"/>
    </row>
    <row r="155" spans="12:12" x14ac:dyDescent="0.35">
      <c r="L155" s="43"/>
    </row>
    <row r="156" spans="12:12" x14ac:dyDescent="0.35">
      <c r="L156" s="43"/>
    </row>
    <row r="157" spans="12:12" x14ac:dyDescent="0.35">
      <c r="L157" s="43"/>
    </row>
  </sheetData>
  <sheetProtection selectLockedCells="1"/>
  <phoneticPr fontId="46" type="noConversion"/>
  <printOptions horizontalCentered="1"/>
  <pageMargins left="0.39370078740157483" right="0.19685039370078741" top="0.78740157480314965" bottom="0.74803149606299213" header="0.31496062992125984" footer="0.31496062992125984"/>
  <pageSetup paperSize="9" scale="95" fitToHeight="2" orientation="portrait" r:id="rId1"/>
  <headerFooter alignWithMargins="0">
    <oddHeader>&amp;LHofsstaðaskóli 
endurbætur á lóð 2.áfangi&amp;RTilboðsskrá</oddHeader>
    <oddFooter>&amp;LLandslag ehf&amp;CÚtboðy&amp;R8 - &amp;P</oddFooter>
  </headerFooter>
  <rowBreaks count="3" manualBreakCount="3">
    <brk id="29" max="16383" man="1"/>
    <brk id="56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Tilboðsblað</vt:lpstr>
      <vt:lpstr>1. áfangi</vt:lpstr>
      <vt:lpstr>'1. áfangi'!_Toc3888743</vt:lpstr>
      <vt:lpstr>'1. áfangi'!Print_Area</vt:lpstr>
      <vt:lpstr>Tilboðsblað!Print_Area</vt:lpstr>
      <vt:lpstr>'1. áfangi'!Print_Titles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Elízabet Guðný Tómasdóttir</cp:lastModifiedBy>
  <cp:lastPrinted>2025-01-24T14:09:46Z</cp:lastPrinted>
  <dcterms:created xsi:type="dcterms:W3CDTF">2003-09-16T14:04:01Z</dcterms:created>
  <dcterms:modified xsi:type="dcterms:W3CDTF">2025-06-04T14:24:00Z</dcterms:modified>
</cp:coreProperties>
</file>