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3620" windowHeight="13110" activeTab="0"/>
  </bookViews>
  <sheets>
    <sheet name="Safnblað" sheetId="1" r:id="rId1"/>
    <sheet name="Tilboðsskrá" sheetId="2" r:id="rId2"/>
  </sheets>
  <definedNames>
    <definedName name="_Ref298073617" localSheetId="1">'Tilboðsskrá'!#REF!</definedName>
    <definedName name="_Toc138831391" localSheetId="1">'Tilboðsskrá'!#REF!</definedName>
    <definedName name="_Toc292451354" localSheetId="1">'Tilboðsskrá'!$B$30</definedName>
    <definedName name="_Toc297635477" localSheetId="1">'Tilboðsskrá'!#REF!</definedName>
    <definedName name="_Toc297635478" localSheetId="1">'Tilboðsskrá'!#REF!</definedName>
    <definedName name="_Toc297841592" localSheetId="1">'Tilboðsskrá'!#REF!</definedName>
    <definedName name="_Toc298082317" localSheetId="1">'Tilboðsskrá'!#REF!</definedName>
    <definedName name="_Toc298082318" localSheetId="1">'Tilboðsskrá'!#REF!</definedName>
    <definedName name="_Toc298906342" localSheetId="1">'Tilboðsskrá'!#REF!</definedName>
    <definedName name="_Toc380255449" localSheetId="1">'Tilboðsskrá'!#REF!</definedName>
    <definedName name="_Toc41101614" localSheetId="1">'Tilboðsskrá'!#REF!</definedName>
    <definedName name="_xlnm.Print_Area" localSheetId="0">'Safnblað'!$A$2:$F$20</definedName>
    <definedName name="_xlnm.Print_Area" localSheetId="1">'Tilboðsskrá'!$A$3:$G$56</definedName>
    <definedName name="_xlnm.Print_Titles" localSheetId="1">'Tilboðsskrá'!$4:$5</definedName>
    <definedName name="_xlnm.Print_Titles">'Tilboðsskrá'!$3:$3</definedName>
  </definedNames>
  <calcPr fullCalcOnLoad="1"/>
</workbook>
</file>

<file path=xl/sharedStrings.xml><?xml version="1.0" encoding="utf-8"?>
<sst xmlns="http://schemas.openxmlformats.org/spreadsheetml/2006/main" count="110" uniqueCount="82">
  <si>
    <t>kr.</t>
  </si>
  <si>
    <t>SAMTALS FLUTT Á TILBOÐSBLAÐ</t>
  </si>
  <si>
    <t>KR.</t>
  </si>
  <si>
    <t>TILBOÐSSKRÁ</t>
  </si>
  <si>
    <t>Magn</t>
  </si>
  <si>
    <t>Eining</t>
  </si>
  <si>
    <t>Samtals flutt á safnblað</t>
  </si>
  <si>
    <t>Aðstaða</t>
  </si>
  <si>
    <t>Frágangur</t>
  </si>
  <si>
    <t xml:space="preserve"> 2.</t>
  </si>
  <si>
    <t>Tékkreikningar</t>
  </si>
  <si>
    <t>Heildartilboð</t>
  </si>
  <si>
    <t>AÐSTAÐA, FRÁGANGUR O.FL.</t>
  </si>
  <si>
    <t xml:space="preserve">Fyllið inní </t>
  </si>
  <si>
    <t>gulu reitina</t>
  </si>
  <si>
    <t>Skjalið er "Protected" en ekkert password</t>
  </si>
  <si>
    <t>Menn</t>
  </si>
  <si>
    <t>Verkamaður</t>
  </si>
  <si>
    <t>Vélamaður / bílstjóri</t>
  </si>
  <si>
    <t>Iðnaðarmaður- Pípulagningamaður, smiður eða garðyrkjumaður</t>
  </si>
  <si>
    <t>Mælingamaður</t>
  </si>
  <si>
    <t>Tæki án vélamanns</t>
  </si>
  <si>
    <t>Hjólavél- t.d. Komatsu PW150 eða sambærileg vél</t>
  </si>
  <si>
    <t>Smágrafa - vél á beltum til graftar meðfram strengjum</t>
  </si>
  <si>
    <t>Traktorsgrafa</t>
  </si>
  <si>
    <t>Vörubíll með krana</t>
  </si>
  <si>
    <t>Vörubíll</t>
  </si>
  <si>
    <t xml:space="preserve"> 1.</t>
  </si>
  <si>
    <t>Öryggisráðstafanir</t>
  </si>
  <si>
    <t xml:space="preserve"> 1.2</t>
  </si>
  <si>
    <t>REIKNINGSVINNA</t>
  </si>
  <si>
    <t>AÐSTÆÐUR Á VINNUSVÆÐI O.FL.</t>
  </si>
  <si>
    <t>VEITUR</t>
  </si>
  <si>
    <t>JARÐVINNA</t>
  </si>
  <si>
    <t xml:space="preserve"> 2.1</t>
  </si>
  <si>
    <t xml:space="preserve"> 2.2</t>
  </si>
  <si>
    <t>Malbikun</t>
  </si>
  <si>
    <t>Niðurföll</t>
  </si>
  <si>
    <t>Brunnar</t>
  </si>
  <si>
    <t>m</t>
  </si>
  <si>
    <t>Lokar og spindlar</t>
  </si>
  <si>
    <t xml:space="preserve"> 1.1</t>
  </si>
  <si>
    <t xml:space="preserve"> 1.1.1</t>
  </si>
  <si>
    <t xml:space="preserve"> 1.1.2</t>
  </si>
  <si>
    <t xml:space="preserve"> 1.1.3</t>
  </si>
  <si>
    <t>GATNAGERÐ</t>
  </si>
  <si>
    <t>Sögun á malbiki</t>
  </si>
  <si>
    <t>heild</t>
  </si>
  <si>
    <t>klst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</si>
  <si>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</si>
  <si>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</si>
  <si>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stk</t>
  </si>
  <si>
    <t>Beltagrafa &gt; 30 tonn</t>
  </si>
  <si>
    <t xml:space="preserve">Verð kr. </t>
  </si>
  <si>
    <t xml:space="preserve"> 5.2.2</t>
  </si>
  <si>
    <t>5.2.1          SAFNBLAÐ</t>
  </si>
  <si>
    <t xml:space="preserve"> 1.1.4</t>
  </si>
  <si>
    <t>Merkingar</t>
  </si>
  <si>
    <t>Efra burðarlag, heflun og jöfnun</t>
  </si>
  <si>
    <t>MALBIKUN</t>
  </si>
  <si>
    <t xml:space="preserve"> 2.2.11</t>
  </si>
  <si>
    <t>2.2.12</t>
  </si>
  <si>
    <t xml:space="preserve"> 3.1.2</t>
  </si>
  <si>
    <t>3.1</t>
  </si>
  <si>
    <t>LAGNIR</t>
  </si>
  <si>
    <t xml:space="preserve"> 3.1.3</t>
  </si>
  <si>
    <t>Spindlar í núverandi grúsaryfirborði</t>
  </si>
  <si>
    <t>Heflun, jöfnun og þjöppun yfirborðs</t>
  </si>
  <si>
    <t>Vegheflill</t>
  </si>
  <si>
    <t>Niðurföll, steyptir niðurfallsbrunnar í núv. grúsaryfirborði</t>
  </si>
  <si>
    <t xml:space="preserve"> 3.1</t>
  </si>
  <si>
    <t>Efra burðarlag - Efni úr námu</t>
  </si>
  <si>
    <t xml:space="preserve"> 2.1.1</t>
  </si>
  <si>
    <t>2.2.13</t>
  </si>
  <si>
    <t xml:space="preserve">Fræsun á malbiki </t>
  </si>
  <si>
    <t>3.</t>
  </si>
  <si>
    <t>Steyptir 1000 mm brunnar í núverandi grúsaryfirborði, ø600 lok</t>
  </si>
  <si>
    <t>Steyptir 600 mm brunnar í núverandi grúsaryfirborði, ø600 lok</t>
  </si>
  <si>
    <t xml:space="preserve"> 3.1.4</t>
  </si>
  <si>
    <t>Malbik BRL16 (ÁDU&gt;15000), þykkt 50 mm</t>
  </si>
  <si>
    <t>Malbik AC16 (ÁDU &gt;15000), þykkt 45 mm</t>
  </si>
  <si>
    <t>Malbik AC11 (ÁDU 3000-8000), þykkt 50 mm</t>
  </si>
</sst>
</file>

<file path=xl/styles.xml><?xml version="1.0" encoding="utf-8"?>
<styleSheet xmlns="http://schemas.openxmlformats.org/spreadsheetml/2006/main">
  <numFmts count="24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#,##0\ &quot;kr&quot;;[Red]\-#,##0\ &quot;kr&quot;"/>
    <numFmt numFmtId="171" formatCode="#,##0.00\ &quot;kr&quot;;[Red]\-#,##0.00\ &quot;kr&quot;"/>
    <numFmt numFmtId="172" formatCode="_-* #,##0\ &quot;kr.&quot;_-;\-* #,##0\ &quot;kr.&quot;_-;_-* &quot;-&quot;\ &quot;kr.&quot;_-;_-@_-"/>
    <numFmt numFmtId="173" formatCode="#,##0.0"/>
    <numFmt numFmtId="174" formatCode="0.00_)"/>
    <numFmt numFmtId="175" formatCode="#,##0&quot; kr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b/>
      <sz val="10"/>
      <color indexed="8"/>
      <name val="Arial Black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0" fillId="2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0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0" fillId="2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0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0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0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0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7" fillId="41" borderId="0">
      <alignment/>
      <protection/>
    </xf>
    <xf numFmtId="0" fontId="42" fillId="42" borderId="1" applyNumberFormat="0" applyAlignment="0" applyProtection="0"/>
    <xf numFmtId="0" fontId="23" fillId="41" borderId="2" applyNumberFormat="0" applyAlignment="0" applyProtection="0"/>
    <xf numFmtId="0" fontId="23" fillId="41" borderId="2" applyNumberFormat="0" applyAlignment="0" applyProtection="0"/>
    <xf numFmtId="0" fontId="43" fillId="43" borderId="3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 applyNumberFormat="0">
      <alignment horizontal="left"/>
      <protection/>
    </xf>
    <xf numFmtId="49" fontId="37" fillId="0" borderId="0" applyNumberFormat="0" applyAlignment="0">
      <protection/>
    </xf>
    <xf numFmtId="0" fontId="4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46" borderId="1" applyNumberFormat="0" applyAlignment="0" applyProtection="0"/>
    <xf numFmtId="0" fontId="30" fillId="16" borderId="2" applyNumberFormat="0" applyAlignment="0" applyProtection="0"/>
    <xf numFmtId="0" fontId="30" fillId="16" borderId="2" applyNumberFormat="0" applyAlignment="0" applyProtection="0"/>
    <xf numFmtId="0" fontId="5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1" fillId="4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174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52" fillId="42" borderId="15" applyNumberFormat="0" applyAlignment="0" applyProtection="0"/>
    <xf numFmtId="0" fontId="33" fillId="41" borderId="16" applyNumberFormat="0" applyAlignment="0" applyProtection="0"/>
    <xf numFmtId="0" fontId="33" fillId="4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41" borderId="17" applyBorder="0">
      <alignment/>
      <protection/>
    </xf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183" applyFont="1">
      <alignment/>
      <protection/>
    </xf>
    <xf numFmtId="3" fontId="5" fillId="0" borderId="2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14" fontId="5" fillId="0" borderId="0" xfId="0" applyNumberFormat="1" applyFont="1" applyAlignment="1">
      <alignment/>
    </xf>
    <xf numFmtId="0" fontId="11" fillId="0" borderId="0" xfId="0" applyFont="1" applyAlignment="1">
      <alignment/>
    </xf>
    <xf numFmtId="16" fontId="5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3" fontId="10" fillId="0" borderId="0" xfId="116" applyNumberFormat="1" applyFont="1" applyFill="1" applyBorder="1" applyProtection="1">
      <alignment/>
      <protection/>
    </xf>
    <xf numFmtId="3" fontId="10" fillId="0" borderId="0" xfId="116" applyNumberFormat="1" applyFont="1" applyBorder="1" applyAlignment="1">
      <alignment horizontal="center"/>
      <protection/>
    </xf>
    <xf numFmtId="3" fontId="10" fillId="0" borderId="0" xfId="116" applyNumberFormat="1" applyFont="1" applyBorder="1">
      <alignment/>
      <protection/>
    </xf>
    <xf numFmtId="0" fontId="10" fillId="0" borderId="0" xfId="0" applyFont="1" applyFill="1" applyAlignment="1">
      <alignment/>
    </xf>
    <xf numFmtId="14" fontId="12" fillId="0" borderId="0" xfId="183" applyNumberFormat="1" applyFont="1" applyFill="1" applyAlignment="1">
      <alignment horizontal="right"/>
      <protection/>
    </xf>
    <xf numFmtId="0" fontId="10" fillId="0" borderId="0" xfId="183" applyFont="1" applyFill="1" applyAlignment="1">
      <alignment horizontal="left"/>
      <protection/>
    </xf>
    <xf numFmtId="0" fontId="10" fillId="0" borderId="0" xfId="0" applyFont="1" applyFill="1" applyAlignment="1">
      <alignment horizontal="center"/>
    </xf>
    <xf numFmtId="3" fontId="10" fillId="0" borderId="0" xfId="183" applyNumberFormat="1" applyFont="1" applyFill="1" applyProtection="1">
      <alignment/>
      <protection/>
    </xf>
    <xf numFmtId="3" fontId="12" fillId="0" borderId="0" xfId="183" applyNumberFormat="1" applyFont="1" applyFill="1" applyAlignment="1">
      <alignment horizontal="center"/>
      <protection/>
    </xf>
    <xf numFmtId="3" fontId="12" fillId="0" borderId="20" xfId="183" applyNumberFormat="1" applyFont="1" applyFill="1" applyBorder="1">
      <alignment/>
      <protection/>
    </xf>
    <xf numFmtId="0" fontId="10" fillId="0" borderId="0" xfId="183" applyFont="1" applyFill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0" fillId="0" borderId="0" xfId="116" applyNumberFormat="1" applyFont="1" applyFill="1" applyAlignment="1">
      <alignment horizontal="center"/>
      <protection/>
    </xf>
    <xf numFmtId="3" fontId="10" fillId="0" borderId="2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20" xfId="0" applyFont="1" applyFill="1" applyBorder="1" applyAlignment="1" applyProtection="1">
      <alignment/>
      <protection/>
    </xf>
    <xf numFmtId="173" fontId="10" fillId="0" borderId="2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3" fontId="10" fillId="0" borderId="20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3" fontId="10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73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center"/>
      <protection/>
    </xf>
    <xf numFmtId="0" fontId="12" fillId="0" borderId="0" xfId="183" applyFont="1" applyFill="1" applyProtection="1">
      <alignment/>
      <protection/>
    </xf>
    <xf numFmtId="0" fontId="10" fillId="0" borderId="0" xfId="183" applyFont="1" applyFill="1" applyAlignment="1" applyProtection="1">
      <alignment horizontal="center"/>
      <protection/>
    </xf>
    <xf numFmtId="3" fontId="10" fillId="0" borderId="0" xfId="183" applyNumberFormat="1" applyFont="1" applyFill="1" applyAlignment="1" applyProtection="1">
      <alignment horizontal="center"/>
      <protection/>
    </xf>
    <xf numFmtId="0" fontId="10" fillId="0" borderId="0" xfId="183" applyFont="1" applyFill="1" applyProtection="1">
      <alignment/>
      <protection/>
    </xf>
    <xf numFmtId="0" fontId="10" fillId="0" borderId="0" xfId="116" applyFont="1" applyFill="1" applyAlignment="1" applyProtection="1">
      <alignment horizontal="center"/>
      <protection/>
    </xf>
    <xf numFmtId="3" fontId="10" fillId="0" borderId="0" xfId="116" applyNumberFormat="1" applyFont="1" applyFill="1" applyAlignment="1" applyProtection="1">
      <alignment horizontal="center"/>
      <protection/>
    </xf>
    <xf numFmtId="3" fontId="10" fillId="0" borderId="20" xfId="116" applyNumberFormat="1" applyFont="1" applyFill="1" applyBorder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 horizontal="center"/>
      <protection/>
    </xf>
    <xf numFmtId="3" fontId="12" fillId="0" borderId="20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justify"/>
      <protection/>
    </xf>
    <xf numFmtId="173" fontId="10" fillId="0" borderId="0" xfId="0" applyNumberFormat="1" applyFont="1" applyFill="1" applyAlignment="1" applyProtection="1">
      <alignment horizontal="right"/>
      <protection/>
    </xf>
    <xf numFmtId="3" fontId="10" fillId="0" borderId="24" xfId="0" applyNumberFormat="1" applyFont="1" applyFill="1" applyBorder="1" applyAlignment="1" applyProtection="1">
      <alignment/>
      <protection/>
    </xf>
    <xf numFmtId="3" fontId="12" fillId="0" borderId="0" xfId="183" applyNumberFormat="1" applyFont="1" applyFill="1" applyBorder="1">
      <alignment/>
      <protection/>
    </xf>
    <xf numFmtId="3" fontId="10" fillId="0" borderId="0" xfId="116" applyNumberFormat="1" applyFont="1" applyFill="1" applyBorder="1" applyProtection="1">
      <alignment/>
      <protection locked="0"/>
    </xf>
    <xf numFmtId="49" fontId="1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183" applyFont="1" applyFill="1">
      <alignment/>
      <protection/>
    </xf>
    <xf numFmtId="0" fontId="10" fillId="0" borderId="0" xfId="116" applyFont="1" applyFill="1" applyBorder="1" applyAlignment="1">
      <alignment horizontal="center"/>
      <protection/>
    </xf>
    <xf numFmtId="0" fontId="12" fillId="0" borderId="0" xfId="0" applyFont="1" applyFill="1" applyAlignment="1" applyProtection="1" quotePrefix="1">
      <alignment/>
      <protection/>
    </xf>
    <xf numFmtId="49" fontId="5" fillId="0" borderId="0" xfId="0" applyNumberFormat="1" applyFont="1" applyAlignment="1">
      <alignment/>
    </xf>
    <xf numFmtId="3" fontId="12" fillId="0" borderId="0" xfId="0" applyNumberFormat="1" applyFont="1" applyFill="1" applyAlignment="1" applyProtection="1">
      <alignment horizontal="right"/>
      <protection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" fontId="12" fillId="0" borderId="20" xfId="0" applyNumberFormat="1" applyFont="1" applyFill="1" applyBorder="1" applyAlignment="1" applyProtection="1">
      <alignment/>
      <protection/>
    </xf>
    <xf numFmtId="0" fontId="12" fillId="0" borderId="0" xfId="116" applyFont="1" applyFill="1" applyProtection="1">
      <alignment/>
      <protection/>
    </xf>
    <xf numFmtId="16" fontId="12" fillId="0" borderId="0" xfId="183" applyNumberFormat="1" applyFont="1" applyFill="1" applyProtection="1">
      <alignment/>
      <protection/>
    </xf>
    <xf numFmtId="0" fontId="10" fillId="0" borderId="0" xfId="116" applyFont="1" applyFill="1" applyAlignment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/>
      <protection/>
    </xf>
    <xf numFmtId="0" fontId="11" fillId="0" borderId="0" xfId="0" applyFont="1" applyBorder="1" applyAlignment="1">
      <alignment horizontal="left"/>
    </xf>
    <xf numFmtId="173" fontId="10" fillId="0" borderId="23" xfId="0" applyNumberFormat="1" applyFont="1" applyFill="1" applyBorder="1" applyAlignment="1" applyProtection="1">
      <alignment horizontal="center"/>
      <protection/>
    </xf>
    <xf numFmtId="3" fontId="10" fillId="0" borderId="23" xfId="0" applyNumberFormat="1" applyFont="1" applyFill="1" applyBorder="1" applyAlignment="1" applyProtection="1">
      <alignment horizontal="left"/>
      <protection/>
    </xf>
    <xf numFmtId="49" fontId="12" fillId="0" borderId="0" xfId="183" applyNumberFormat="1" applyFont="1" applyFill="1" applyAlignment="1">
      <alignment horizontal="right"/>
      <protection/>
    </xf>
    <xf numFmtId="0" fontId="12" fillId="0" borderId="0" xfId="183" applyFont="1" applyFill="1" applyAlignment="1" applyProtection="1">
      <alignment horizontal="left"/>
      <protection/>
    </xf>
    <xf numFmtId="49" fontId="5" fillId="0" borderId="0" xfId="0" applyNumberFormat="1" applyFont="1" applyAlignment="1">
      <alignment/>
    </xf>
    <xf numFmtId="3" fontId="12" fillId="0" borderId="0" xfId="0" applyNumberFormat="1" applyFont="1" applyFill="1" applyBorder="1" applyAlignment="1" applyProtection="1">
      <alignment/>
      <protection/>
    </xf>
    <xf numFmtId="175" fontId="15" fillId="0" borderId="0" xfId="168" applyNumberFormat="1" applyFont="1" applyFill="1" applyBorder="1" applyAlignment="1" applyProtection="1">
      <alignment horizontal="center" wrapText="1"/>
      <protection locked="0"/>
    </xf>
    <xf numFmtId="175" fontId="15" fillId="0" borderId="0" xfId="168" applyNumberFormat="1" applyFont="1" applyFill="1" applyBorder="1" applyAlignment="1" applyProtection="1">
      <alignment wrapText="1"/>
      <protection/>
    </xf>
    <xf numFmtId="3" fontId="15" fillId="0" borderId="0" xfId="168" applyNumberFormat="1" applyFont="1" applyFill="1" applyBorder="1" applyAlignment="1" applyProtection="1">
      <alignment horizontal="center" wrapText="1"/>
      <protection/>
    </xf>
    <xf numFmtId="0" fontId="38" fillId="0" borderId="0" xfId="168" applyFont="1" applyAlignment="1" applyProtection="1">
      <alignment wrapText="1"/>
      <protection locked="0"/>
    </xf>
    <xf numFmtId="0" fontId="11" fillId="0" borderId="0" xfId="0" applyFont="1" applyBorder="1" applyAlignment="1">
      <alignment horizontal="left"/>
    </xf>
    <xf numFmtId="3" fontId="10" fillId="16" borderId="20" xfId="0" applyNumberFormat="1" applyFont="1" applyFill="1" applyBorder="1" applyAlignment="1" applyProtection="1">
      <alignment/>
      <protection locked="0"/>
    </xf>
    <xf numFmtId="3" fontId="10" fillId="16" borderId="20" xfId="116" applyNumberFormat="1" applyFont="1" applyFill="1" applyBorder="1" applyProtection="1">
      <alignment/>
      <protection locked="0"/>
    </xf>
    <xf numFmtId="3" fontId="10" fillId="16" borderId="0" xfId="116" applyNumberFormat="1" applyFont="1" applyFill="1" applyBorder="1" applyProtection="1">
      <alignment/>
      <protection locked="0"/>
    </xf>
  </cellXfs>
  <cellStyles count="202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Brunnabil" xfId="90"/>
    <cellStyle name="Calculation" xfId="91"/>
    <cellStyle name="Calculation 2" xfId="92"/>
    <cellStyle name="Calculation 2 2" xfId="93"/>
    <cellStyle name="Check Cell" xfId="94"/>
    <cellStyle name="Check Cell 2" xfId="95"/>
    <cellStyle name="Check Cell 2 2" xfId="96"/>
    <cellStyle name="Comma" xfId="97"/>
    <cellStyle name="Comma [0]" xfId="98"/>
    <cellStyle name="Currency" xfId="99"/>
    <cellStyle name="Currency [0]" xfId="100"/>
    <cellStyle name="Currency [0] 2" xfId="101"/>
    <cellStyle name="dekkt" xfId="102"/>
    <cellStyle name="dekkt 2" xfId="103"/>
    <cellStyle name="dekkt 2 2" xfId="104"/>
    <cellStyle name="dekkt 3" xfId="105"/>
    <cellStyle name="dekkt 3 2" xfId="106"/>
    <cellStyle name="dekkt 4" xfId="107"/>
    <cellStyle name="dekkt 4 2" xfId="108"/>
    <cellStyle name="Explanatory Text" xfId="109"/>
    <cellStyle name="Explanatory Text 2" xfId="110"/>
    <cellStyle name="Explanatory Text 2 2" xfId="111"/>
    <cellStyle name="Followed Hyperlink" xfId="112"/>
    <cellStyle name="Good" xfId="113"/>
    <cellStyle name="Good 2" xfId="114"/>
    <cellStyle name="Good 2 2" xfId="115"/>
    <cellStyle name="gr5" xfId="116"/>
    <cellStyle name="gr5 2" xfId="117"/>
    <cellStyle name="gr5 2 2" xfId="118"/>
    <cellStyle name="gr5 3" xfId="119"/>
    <cellStyle name="gr5 3 2" xfId="120"/>
    <cellStyle name="gr5 4" xfId="121"/>
    <cellStyle name="gr5 4 2" xfId="122"/>
    <cellStyle name="gr5 5" xfId="123"/>
    <cellStyle name="gr5 6" xfId="124"/>
    <cellStyle name="gr5 7" xfId="125"/>
    <cellStyle name="H1" xfId="126"/>
    <cellStyle name="H2" xfId="127"/>
    <cellStyle name="Heading 1" xfId="128"/>
    <cellStyle name="Heading 1 2" xfId="129"/>
    <cellStyle name="Heading 1 2 2" xfId="130"/>
    <cellStyle name="Heading 2" xfId="131"/>
    <cellStyle name="Heading 2 2" xfId="132"/>
    <cellStyle name="Heading 2 2 2" xfId="133"/>
    <cellStyle name="Heading 3" xfId="134"/>
    <cellStyle name="Heading 3 2" xfId="135"/>
    <cellStyle name="Heading 3 2 2" xfId="136"/>
    <cellStyle name="Heading 4" xfId="137"/>
    <cellStyle name="Heading 4 2" xfId="138"/>
    <cellStyle name="Heading 4 2 2" xfId="139"/>
    <cellStyle name="Hyperlink" xfId="140"/>
    <cellStyle name="Input" xfId="141"/>
    <cellStyle name="Input 2" xfId="142"/>
    <cellStyle name="Input 2 2" xfId="143"/>
    <cellStyle name="Linked Cell" xfId="144"/>
    <cellStyle name="Linked Cell 2" xfId="145"/>
    <cellStyle name="Linked Cell 2 2" xfId="146"/>
    <cellStyle name="Neutral" xfId="147"/>
    <cellStyle name="Neutral 2" xfId="148"/>
    <cellStyle name="Neutral 2 2" xfId="149"/>
    <cellStyle name="Normal - Style1" xfId="15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162"/>
    <cellStyle name="Normal 2 2 2" xfId="163"/>
    <cellStyle name="Normal 2 3" xfId="164"/>
    <cellStyle name="Normal 20" xfId="165"/>
    <cellStyle name="Normal 21" xfId="166"/>
    <cellStyle name="Normal 22" xfId="167"/>
    <cellStyle name="Normal 3" xfId="168"/>
    <cellStyle name="Normal 3 2" xfId="169"/>
    <cellStyle name="Normal 3 2 2" xfId="170"/>
    <cellStyle name="Normal 4" xfId="171"/>
    <cellStyle name="Normal 4 2" xfId="172"/>
    <cellStyle name="Normal 4 3" xfId="173"/>
    <cellStyle name="Normal 4 4" xfId="174"/>
    <cellStyle name="Normal 5" xfId="175"/>
    <cellStyle name="Normal 5 2" xfId="176"/>
    <cellStyle name="Normal 5 3" xfId="177"/>
    <cellStyle name="Normal 6" xfId="178"/>
    <cellStyle name="Normal 6 2" xfId="179"/>
    <cellStyle name="Normal 7" xfId="180"/>
    <cellStyle name="Normal 8" xfId="181"/>
    <cellStyle name="Normal 9" xfId="182"/>
    <cellStyle name="Normal_GR594185.XLS" xfId="183"/>
    <cellStyle name="Note" xfId="184"/>
    <cellStyle name="Note 2" xfId="185"/>
    <cellStyle name="Note 2 2" xfId="186"/>
    <cellStyle name="Note 3" xfId="187"/>
    <cellStyle name="Note 4" xfId="188"/>
    <cellStyle name="Output" xfId="189"/>
    <cellStyle name="Output 2" xfId="190"/>
    <cellStyle name="Output 2 2" xfId="191"/>
    <cellStyle name="Percent" xfId="192"/>
    <cellStyle name="Percent 2" xfId="193"/>
    <cellStyle name="Percent 2 2" xfId="194"/>
    <cellStyle name="Percent 2 3" xfId="195"/>
    <cellStyle name="Percent 3" xfId="196"/>
    <cellStyle name="Percent 4" xfId="197"/>
    <cellStyle name="Percent 5" xfId="198"/>
    <cellStyle name="Tafla_haus" xfId="199"/>
    <cellStyle name="Title" xfId="200"/>
    <cellStyle name="Title 2" xfId="201"/>
    <cellStyle name="Title 2 2" xfId="202"/>
    <cellStyle name="TNR" xfId="203"/>
    <cellStyle name="TNR 2" xfId="204"/>
    <cellStyle name="TNR 2 2" xfId="205"/>
    <cellStyle name="TNR 3" xfId="206"/>
    <cellStyle name="TNR 3 2" xfId="207"/>
    <cellStyle name="TNR 4" xfId="208"/>
    <cellStyle name="TNR 4 2" xfId="209"/>
    <cellStyle name="Total" xfId="210"/>
    <cellStyle name="Total 2" xfId="211"/>
    <cellStyle name="Total 2 2" xfId="212"/>
    <cellStyle name="Warning Text" xfId="213"/>
    <cellStyle name="Warning Text 2" xfId="214"/>
    <cellStyle name="Warning Text 2 2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zoomScale="80" zoomScaleNormal="80" workbookViewId="0" topLeftCell="A1">
      <selection activeCell="D9" sqref="D9"/>
    </sheetView>
  </sheetViews>
  <sheetFormatPr defaultColWidth="9.00390625" defaultRowHeight="15.75"/>
  <cols>
    <col min="1" max="1" width="5.125" style="1" customWidth="1"/>
    <col min="2" max="2" width="39.625" style="1" customWidth="1"/>
    <col min="3" max="3" width="4.875" style="11" customWidth="1"/>
    <col min="4" max="4" width="15.625" style="2" customWidth="1"/>
    <col min="5" max="5" width="4.00390625" style="2" customWidth="1"/>
    <col min="6" max="6" width="17.875" style="2" customWidth="1"/>
    <col min="7" max="7" width="7.25390625" style="1" customWidth="1"/>
    <col min="8" max="16384" width="9.00390625" style="1" customWidth="1"/>
  </cols>
  <sheetData>
    <row r="1" spans="5:9" ht="15.75">
      <c r="E1" s="5"/>
      <c r="F1" s="5"/>
      <c r="G1" s="19" t="s">
        <v>13</v>
      </c>
      <c r="H1" s="20" t="s">
        <v>14</v>
      </c>
      <c r="I1" s="19" t="s">
        <v>15</v>
      </c>
    </row>
    <row r="2" spans="1:7" ht="42" customHeight="1">
      <c r="A2" s="104"/>
      <c r="B2" s="104"/>
      <c r="C2" s="104"/>
      <c r="D2" s="104"/>
      <c r="E2" s="93"/>
      <c r="F2" s="93"/>
      <c r="G2" s="15"/>
    </row>
    <row r="3" spans="1:6" s="3" customFormat="1" ht="22.5" customHeight="1">
      <c r="A3" s="104" t="s">
        <v>55</v>
      </c>
      <c r="B3" s="104"/>
      <c r="C3" s="104"/>
      <c r="D3" s="104"/>
      <c r="E3" s="10"/>
      <c r="F3" s="10"/>
    </row>
    <row r="4" spans="1:6" s="3" customFormat="1" ht="22.5" customHeight="1">
      <c r="A4" s="16"/>
      <c r="B4" s="17"/>
      <c r="C4" s="12"/>
      <c r="D4" s="10"/>
      <c r="E4" s="10"/>
      <c r="F4" s="10"/>
    </row>
    <row r="5" spans="1:9" ht="24.75" customHeight="1">
      <c r="A5" s="21" t="str">
        <f>+Tilboðsskrá!A6</f>
        <v> 1.</v>
      </c>
      <c r="B5" s="21" t="str">
        <f>+Tilboðsskrá!B6</f>
        <v>AÐSTÆÐUR Á VINNUSVÆÐI O.FL.</v>
      </c>
      <c r="D5" s="5"/>
      <c r="E5" s="5"/>
      <c r="F5" s="5"/>
      <c r="G5" s="40"/>
      <c r="H5" s="5"/>
      <c r="I5" s="41"/>
    </row>
    <row r="6" spans="1:6" ht="24.75" customHeight="1">
      <c r="A6" s="7" t="str">
        <f>Tilboðsskrá!A7</f>
        <v> 1.1</v>
      </c>
      <c r="B6" s="7" t="str">
        <f>Tilboðsskrá!B7</f>
        <v>AÐSTAÐA, FRÁGANGUR O.FL.</v>
      </c>
      <c r="C6" s="11" t="s">
        <v>0</v>
      </c>
      <c r="D6" s="4">
        <f>Tilboðsskrá!G12</f>
        <v>0</v>
      </c>
      <c r="E6" s="5"/>
      <c r="F6" s="5"/>
    </row>
    <row r="7" spans="1:6" ht="24.75" customHeight="1">
      <c r="A7" s="7" t="str">
        <f>+Tilboðsskrá!A14</f>
        <v> 1.2</v>
      </c>
      <c r="B7" s="7" t="str">
        <f>+Tilboðsskrá!B14</f>
        <v>REIKNINGSVINNA</v>
      </c>
      <c r="C7" s="11" t="s">
        <v>0</v>
      </c>
      <c r="D7" s="4">
        <f>Tilboðsskrá!G28</f>
        <v>0</v>
      </c>
      <c r="E7" s="11"/>
      <c r="F7" s="4">
        <f>SUM(D5:D7)</f>
        <v>0</v>
      </c>
    </row>
    <row r="8" spans="1:6" ht="24.75" customHeight="1">
      <c r="A8" s="7"/>
      <c r="B8" s="7"/>
      <c r="D8" s="5"/>
      <c r="E8" s="11"/>
      <c r="F8" s="5"/>
    </row>
    <row r="9" spans="1:9" ht="24.75" customHeight="1">
      <c r="A9" s="21" t="str">
        <f>+Tilboðsskrá!A30</f>
        <v> 2.</v>
      </c>
      <c r="B9" s="21" t="str">
        <f>+Tilboðsskrá!B30</f>
        <v>GATNAGERÐ</v>
      </c>
      <c r="D9" s="5"/>
      <c r="E9" s="5"/>
      <c r="F9" s="5"/>
      <c r="G9" s="40"/>
      <c r="H9" s="5"/>
      <c r="I9" s="41"/>
    </row>
    <row r="10" spans="1:6" ht="24.75" customHeight="1">
      <c r="A10" s="18" t="str">
        <f>Tilboðsskrá!A31</f>
        <v> 2.1</v>
      </c>
      <c r="B10" s="3" t="str">
        <f>Tilboðsskrá!B31</f>
        <v>JARÐVINNA</v>
      </c>
      <c r="C10" s="11" t="s">
        <v>0</v>
      </c>
      <c r="D10" s="4">
        <f>Tilboðsskrá!G35</f>
        <v>0</v>
      </c>
      <c r="E10" s="11"/>
      <c r="F10" s="5"/>
    </row>
    <row r="11" spans="1:6" ht="24.75" customHeight="1">
      <c r="A11" s="80" t="str">
        <f>Tilboðsskrá!B44</f>
        <v> 2.2</v>
      </c>
      <c r="B11" s="80" t="str">
        <f>Tilboðsskrá!B37</f>
        <v>MALBIKUN</v>
      </c>
      <c r="C11" s="11" t="s">
        <v>0</v>
      </c>
      <c r="D11" s="4">
        <f>Tilboðsskrá!G44</f>
        <v>0</v>
      </c>
      <c r="E11" s="11"/>
      <c r="F11" s="4">
        <f>SUM(D10:D11)</f>
        <v>0</v>
      </c>
    </row>
    <row r="12" ht="24.75" customHeight="1"/>
    <row r="13" spans="1:6" ht="24.75" customHeight="1">
      <c r="A13" s="21" t="str">
        <f>+Tilboðsskrá!A46</f>
        <v>3.</v>
      </c>
      <c r="B13" s="21" t="str">
        <f>+Tilboðsskrá!B46</f>
        <v>VEITUR</v>
      </c>
      <c r="D13" s="5"/>
      <c r="E13" s="5"/>
      <c r="F13" s="5"/>
    </row>
    <row r="14" spans="1:6" ht="24.75" customHeight="1">
      <c r="A14" s="98" t="str">
        <f>Tilboðsskrá!B56</f>
        <v>3.1</v>
      </c>
      <c r="B14" s="85" t="str">
        <f>Tilboðsskrá!B47</f>
        <v>LAGNIR</v>
      </c>
      <c r="C14" s="84" t="s">
        <v>0</v>
      </c>
      <c r="D14" s="82">
        <f>Tilboðsskrá!G56</f>
        <v>0</v>
      </c>
      <c r="E14" s="84"/>
      <c r="F14" s="4">
        <f>D14</f>
        <v>0</v>
      </c>
    </row>
    <row r="15" spans="1:9" ht="24.75" customHeight="1">
      <c r="A15" s="85"/>
      <c r="B15" s="85"/>
      <c r="C15" s="84"/>
      <c r="D15" s="6"/>
      <c r="E15" s="84"/>
      <c r="F15" s="83"/>
      <c r="G15" s="40"/>
      <c r="H15" s="5"/>
      <c r="I15" s="41"/>
    </row>
    <row r="16" spans="1:6" ht="24.75" customHeight="1" thickBot="1">
      <c r="A16"/>
      <c r="B16" s="9" t="s">
        <v>1</v>
      </c>
      <c r="C16" s="1"/>
      <c r="D16" s="1"/>
      <c r="E16" s="13" t="s">
        <v>2</v>
      </c>
      <c r="F16" s="8">
        <f>SUM(F7:F14)</f>
        <v>0</v>
      </c>
    </row>
    <row r="17" ht="24.75" customHeight="1">
      <c r="A17" s="6"/>
    </row>
    <row r="18" ht="24.75" customHeight="1"/>
    <row r="19" ht="24.75" customHeight="1"/>
    <row r="20" ht="24.75" customHeight="1">
      <c r="G20" s="14"/>
    </row>
  </sheetData>
  <sheetProtection sheet="1" selectLockedCells="1"/>
  <mergeCells count="2">
    <mergeCell ref="A2:D2"/>
    <mergeCell ref="A3:D3"/>
  </mergeCells>
  <printOptions/>
  <pageMargins left="0.5511811023622047" right="0.3937007874015748" top="0.6299212598425197" bottom="0.7874015748031497" header="0.3937007874015748" footer="0.5118110236220472"/>
  <pageSetup firstPageNumber="114" useFirstPageNumber="1" horizontalDpi="600" verticalDpi="600" orientation="portrait" paperSize="9" r:id="rId1"/>
  <headerFooter alignWithMargins="0">
    <oddHeader>&amp;C&amp;"Arial,Bold"&amp;11Urriðaholt - Malbikun gatna 2023&amp;R&amp;"Arial,Regular"&amp;11Tilboðsbók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62"/>
  <sheetViews>
    <sheetView showZeros="0" zoomScaleSheetLayoutView="100" workbookViewId="0" topLeftCell="A1">
      <selection activeCell="E8" sqref="E8"/>
    </sheetView>
  </sheetViews>
  <sheetFormatPr defaultColWidth="9.00390625" defaultRowHeight="15.75"/>
  <cols>
    <col min="1" max="1" width="8.375" style="52" customWidth="1"/>
    <col min="2" max="2" width="51.625" style="52" customWidth="1"/>
    <col min="3" max="3" width="5.875" style="55" customWidth="1"/>
    <col min="4" max="4" width="8.375" style="54" customWidth="1"/>
    <col min="5" max="5" width="9.75390625" style="34" customWidth="1"/>
    <col min="6" max="6" width="2.75390625" style="56" customWidth="1"/>
    <col min="7" max="7" width="13.50390625" style="34" customWidth="1"/>
    <col min="8" max="8" width="15.125" style="52" customWidth="1"/>
    <col min="9" max="16384" width="9.00390625" style="52" customWidth="1"/>
  </cols>
  <sheetData>
    <row r="2" ht="30.75" customHeight="1"/>
    <row r="3" spans="1:7" s="47" customFormat="1" ht="20.25" customHeight="1">
      <c r="A3" s="86" t="s">
        <v>54</v>
      </c>
      <c r="B3" s="42" t="s">
        <v>3</v>
      </c>
      <c r="C3" s="44"/>
      <c r="D3" s="43"/>
      <c r="E3" s="45"/>
      <c r="F3" s="46"/>
      <c r="G3" s="45"/>
    </row>
    <row r="4" spans="1:7" s="51" customFormat="1" ht="22.5" customHeight="1">
      <c r="A4" s="48"/>
      <c r="B4" s="48"/>
      <c r="C4" s="49" t="s">
        <v>5</v>
      </c>
      <c r="D4" s="94" t="s">
        <v>4</v>
      </c>
      <c r="E4" s="50"/>
      <c r="F4" s="50"/>
      <c r="G4" s="95" t="s">
        <v>53</v>
      </c>
    </row>
    <row r="5" ht="19.5" customHeight="1">
      <c r="B5" s="53"/>
    </row>
    <row r="6" spans="1:2" ht="19.5" customHeight="1">
      <c r="A6" s="53" t="s">
        <v>27</v>
      </c>
      <c r="B6" s="91" t="s">
        <v>31</v>
      </c>
    </row>
    <row r="7" spans="1:7" s="60" customFormat="1" ht="19.5" customHeight="1">
      <c r="A7" s="57" t="s">
        <v>41</v>
      </c>
      <c r="B7" s="57" t="s">
        <v>12</v>
      </c>
      <c r="C7" s="58"/>
      <c r="D7" s="29"/>
      <c r="E7" s="29"/>
      <c r="F7" s="59"/>
      <c r="G7" s="29"/>
    </row>
    <row r="8" spans="1:7" s="60" customFormat="1" ht="17.25" customHeight="1">
      <c r="A8" s="57" t="s">
        <v>42</v>
      </c>
      <c r="B8" s="57" t="s">
        <v>7</v>
      </c>
      <c r="C8" s="61" t="s">
        <v>47</v>
      </c>
      <c r="D8" s="38">
        <v>1</v>
      </c>
      <c r="E8" s="105"/>
      <c r="F8" s="38"/>
      <c r="G8" s="63">
        <f>D8*E8</f>
        <v>0</v>
      </c>
    </row>
    <row r="9" spans="1:7" s="60" customFormat="1" ht="17.25" customHeight="1">
      <c r="A9" s="57" t="s">
        <v>43</v>
      </c>
      <c r="B9" s="57" t="s">
        <v>28</v>
      </c>
      <c r="C9" s="61" t="s">
        <v>47</v>
      </c>
      <c r="D9" s="38">
        <v>1</v>
      </c>
      <c r="E9" s="105"/>
      <c r="F9" s="38"/>
      <c r="G9" s="63">
        <f>D9*E9</f>
        <v>0</v>
      </c>
    </row>
    <row r="10" spans="1:7" s="60" customFormat="1" ht="17.25" customHeight="1">
      <c r="A10" s="57" t="s">
        <v>44</v>
      </c>
      <c r="B10" s="57" t="s">
        <v>57</v>
      </c>
      <c r="C10" s="61" t="s">
        <v>47</v>
      </c>
      <c r="D10" s="38">
        <v>1</v>
      </c>
      <c r="E10" s="105"/>
      <c r="F10" s="38"/>
      <c r="G10" s="63">
        <f>D10*E10</f>
        <v>0</v>
      </c>
    </row>
    <row r="11" spans="1:7" s="60" customFormat="1" ht="17.25" customHeight="1">
      <c r="A11" s="57" t="s">
        <v>56</v>
      </c>
      <c r="B11" s="57" t="s">
        <v>8</v>
      </c>
      <c r="C11" s="61" t="s">
        <v>47</v>
      </c>
      <c r="D11" s="38">
        <v>1</v>
      </c>
      <c r="E11" s="105"/>
      <c r="F11" s="38"/>
      <c r="G11" s="63">
        <f>D11*E11</f>
        <v>0</v>
      </c>
    </row>
    <row r="12" spans="2:7" ht="24" customHeight="1">
      <c r="B12" s="74" t="str">
        <f>+A7</f>
        <v> 1.1</v>
      </c>
      <c r="C12" s="64"/>
      <c r="D12" s="52" t="s">
        <v>6</v>
      </c>
      <c r="E12" s="36"/>
      <c r="F12" s="65"/>
      <c r="G12" s="66">
        <f>SUM(G8:G11)</f>
        <v>0</v>
      </c>
    </row>
    <row r="14" spans="1:7" s="53" customFormat="1" ht="17.25" customHeight="1">
      <c r="A14" s="75" t="s">
        <v>29</v>
      </c>
      <c r="B14" s="53" t="s">
        <v>30</v>
      </c>
      <c r="C14" s="64"/>
      <c r="D14" s="81"/>
      <c r="E14" s="36"/>
      <c r="F14" s="35"/>
      <c r="G14" s="37"/>
    </row>
    <row r="15" spans="1:7" s="53" customFormat="1" ht="17.25" customHeight="1">
      <c r="A15" s="74"/>
      <c r="B15" s="53" t="s">
        <v>16</v>
      </c>
      <c r="C15" s="64"/>
      <c r="D15" s="81"/>
      <c r="E15" s="36"/>
      <c r="F15" s="35"/>
      <c r="G15" s="37"/>
    </row>
    <row r="16" spans="1:8" ht="17.25" customHeight="1">
      <c r="A16" s="73"/>
      <c r="B16" s="52" t="s">
        <v>17</v>
      </c>
      <c r="C16" s="55" t="s">
        <v>48</v>
      </c>
      <c r="D16" s="38">
        <v>50</v>
      </c>
      <c r="E16" s="105"/>
      <c r="F16" s="38"/>
      <c r="G16" s="39">
        <f>D16*E16</f>
        <v>0</v>
      </c>
      <c r="H16" s="53"/>
    </row>
    <row r="17" spans="1:8" ht="17.25" customHeight="1">
      <c r="A17" s="73"/>
      <c r="B17" s="52" t="s">
        <v>18</v>
      </c>
      <c r="C17" s="55" t="s">
        <v>48</v>
      </c>
      <c r="D17" s="38">
        <v>30</v>
      </c>
      <c r="E17" s="105"/>
      <c r="F17" s="38"/>
      <c r="G17" s="39">
        <f>D17*E17</f>
        <v>0</v>
      </c>
      <c r="H17" s="53"/>
    </row>
    <row r="18" spans="1:8" ht="17.25" customHeight="1">
      <c r="A18" s="73"/>
      <c r="B18" s="52" t="s">
        <v>19</v>
      </c>
      <c r="C18" s="55" t="s">
        <v>48</v>
      </c>
      <c r="D18" s="38">
        <v>20</v>
      </c>
      <c r="E18" s="105"/>
      <c r="F18" s="38"/>
      <c r="G18" s="39">
        <f>D18*E18</f>
        <v>0</v>
      </c>
      <c r="H18" s="53"/>
    </row>
    <row r="19" spans="1:8" ht="17.25" customHeight="1">
      <c r="A19" s="73"/>
      <c r="B19" s="52" t="s">
        <v>20</v>
      </c>
      <c r="C19" s="55" t="s">
        <v>48</v>
      </c>
      <c r="D19" s="38">
        <v>10</v>
      </c>
      <c r="E19" s="105"/>
      <c r="F19" s="38"/>
      <c r="G19" s="39">
        <f>D19*E19</f>
        <v>0</v>
      </c>
      <c r="H19" s="53"/>
    </row>
    <row r="20" spans="1:7" s="53" customFormat="1" ht="17.25" customHeight="1">
      <c r="A20" s="74"/>
      <c r="B20" s="53" t="s">
        <v>21</v>
      </c>
      <c r="C20" s="64"/>
      <c r="D20" s="65"/>
      <c r="E20" s="36"/>
      <c r="F20" s="35"/>
      <c r="G20" s="37"/>
    </row>
    <row r="21" spans="1:8" ht="17.25" customHeight="1">
      <c r="A21" s="73"/>
      <c r="B21" s="52" t="s">
        <v>22</v>
      </c>
      <c r="C21" s="55" t="s">
        <v>48</v>
      </c>
      <c r="D21" s="38">
        <v>20</v>
      </c>
      <c r="E21" s="105"/>
      <c r="F21" s="38"/>
      <c r="G21" s="39">
        <f aca="true" t="shared" si="0" ref="G21:G27">D21*E21</f>
        <v>0</v>
      </c>
      <c r="H21" s="53"/>
    </row>
    <row r="22" spans="1:8" ht="17.25" customHeight="1">
      <c r="A22" s="73"/>
      <c r="B22" s="52" t="s">
        <v>52</v>
      </c>
      <c r="C22" s="55" t="s">
        <v>48</v>
      </c>
      <c r="D22" s="38">
        <v>10</v>
      </c>
      <c r="E22" s="105"/>
      <c r="F22" s="38"/>
      <c r="G22" s="39">
        <f t="shared" si="0"/>
        <v>0</v>
      </c>
      <c r="H22" s="53"/>
    </row>
    <row r="23" spans="1:8" ht="17.25" customHeight="1">
      <c r="A23" s="73"/>
      <c r="B23" s="52" t="s">
        <v>68</v>
      </c>
      <c r="C23" s="55" t="s">
        <v>48</v>
      </c>
      <c r="D23" s="38">
        <v>20</v>
      </c>
      <c r="E23" s="105"/>
      <c r="F23" s="38"/>
      <c r="G23" s="39">
        <f t="shared" si="0"/>
        <v>0</v>
      </c>
      <c r="H23" s="53"/>
    </row>
    <row r="24" spans="1:8" ht="17.25" customHeight="1">
      <c r="A24" s="73"/>
      <c r="B24" s="52" t="s">
        <v>23</v>
      </c>
      <c r="C24" s="55" t="s">
        <v>48</v>
      </c>
      <c r="D24" s="38">
        <v>10</v>
      </c>
      <c r="E24" s="105"/>
      <c r="F24" s="38"/>
      <c r="G24" s="39">
        <f t="shared" si="0"/>
        <v>0</v>
      </c>
      <c r="H24" s="53"/>
    </row>
    <row r="25" spans="1:8" ht="17.25" customHeight="1">
      <c r="A25" s="73"/>
      <c r="B25" s="52" t="s">
        <v>24</v>
      </c>
      <c r="C25" s="55" t="s">
        <v>48</v>
      </c>
      <c r="D25" s="38">
        <v>10</v>
      </c>
      <c r="E25" s="105"/>
      <c r="F25" s="38"/>
      <c r="G25" s="39">
        <f t="shared" si="0"/>
        <v>0</v>
      </c>
      <c r="H25" s="53"/>
    </row>
    <row r="26" spans="1:8" ht="17.25" customHeight="1">
      <c r="A26" s="73"/>
      <c r="B26" s="52" t="s">
        <v>25</v>
      </c>
      <c r="C26" s="55" t="s">
        <v>48</v>
      </c>
      <c r="D26" s="38">
        <v>10</v>
      </c>
      <c r="E26" s="105"/>
      <c r="F26" s="38"/>
      <c r="G26" s="39">
        <f t="shared" si="0"/>
        <v>0</v>
      </c>
      <c r="H26" s="53"/>
    </row>
    <row r="27" spans="1:8" ht="17.25" customHeight="1">
      <c r="A27" s="73"/>
      <c r="B27" s="52" t="s">
        <v>26</v>
      </c>
      <c r="C27" s="55" t="s">
        <v>48</v>
      </c>
      <c r="D27" s="38">
        <v>10</v>
      </c>
      <c r="E27" s="105"/>
      <c r="F27" s="38"/>
      <c r="G27" s="39">
        <f t="shared" si="0"/>
        <v>0</v>
      </c>
      <c r="H27" s="53"/>
    </row>
    <row r="28" spans="1:8" s="32" customFormat="1" ht="20.25" customHeight="1">
      <c r="A28" s="25"/>
      <c r="B28" s="26" t="str">
        <f>+A14</f>
        <v> 1.2</v>
      </c>
      <c r="C28" s="28"/>
      <c r="D28" s="27" t="s">
        <v>6</v>
      </c>
      <c r="E28" s="29"/>
      <c r="F28" s="30"/>
      <c r="G28" s="31">
        <f>SUM(G16:G27)</f>
        <v>0</v>
      </c>
      <c r="H28" s="53"/>
    </row>
    <row r="29" spans="1:7" s="32" customFormat="1" ht="15">
      <c r="A29" s="25"/>
      <c r="B29" s="26"/>
      <c r="C29" s="28"/>
      <c r="D29" s="27"/>
      <c r="E29" s="29"/>
      <c r="F29" s="30"/>
      <c r="G29" s="70"/>
    </row>
    <row r="30" spans="1:2" ht="15">
      <c r="A30" s="53" t="s">
        <v>9</v>
      </c>
      <c r="B30" s="53" t="s">
        <v>45</v>
      </c>
    </row>
    <row r="31" spans="1:7" s="53" customFormat="1" ht="14.25" customHeight="1">
      <c r="A31" s="88" t="s">
        <v>34</v>
      </c>
      <c r="B31" s="53" t="s">
        <v>33</v>
      </c>
      <c r="C31" s="61"/>
      <c r="D31" s="52"/>
      <c r="E31" s="34"/>
      <c r="F31" s="62"/>
      <c r="G31" s="22"/>
    </row>
    <row r="32" spans="1:7" s="53" customFormat="1" ht="14.25" customHeight="1">
      <c r="A32" s="57" t="s">
        <v>72</v>
      </c>
      <c r="B32" s="57" t="s">
        <v>58</v>
      </c>
      <c r="E32" s="34"/>
      <c r="F32" s="56"/>
      <c r="G32" s="34"/>
    </row>
    <row r="33" spans="1:7" s="53" customFormat="1" ht="14.25" customHeight="1">
      <c r="A33" s="57"/>
      <c r="B33" s="60" t="s">
        <v>67</v>
      </c>
      <c r="C33" s="61" t="s">
        <v>49</v>
      </c>
      <c r="D33" s="56">
        <v>5170</v>
      </c>
      <c r="E33" s="105"/>
      <c r="F33" s="56"/>
      <c r="G33" s="39">
        <f>D33*E33</f>
        <v>0</v>
      </c>
    </row>
    <row r="34" spans="1:7" s="53" customFormat="1" ht="14.25" customHeight="1">
      <c r="A34" s="57"/>
      <c r="B34" s="60" t="s">
        <v>71</v>
      </c>
      <c r="C34" s="61" t="s">
        <v>50</v>
      </c>
      <c r="D34" s="56">
        <v>675</v>
      </c>
      <c r="E34" s="105"/>
      <c r="F34" s="56"/>
      <c r="G34" s="39">
        <f>D34*E34</f>
        <v>0</v>
      </c>
    </row>
    <row r="35" spans="2:7" ht="22.5" customHeight="1">
      <c r="B35" s="26" t="str">
        <f>A31</f>
        <v> 2.1</v>
      </c>
      <c r="C35" s="64"/>
      <c r="D35" s="52" t="s">
        <v>6</v>
      </c>
      <c r="E35" s="36"/>
      <c r="F35" s="65"/>
      <c r="G35" s="66">
        <f>SUM(G33:G34)</f>
        <v>0</v>
      </c>
    </row>
    <row r="36" spans="2:7" s="53" customFormat="1" ht="16.5" customHeight="1">
      <c r="B36" s="52"/>
      <c r="C36" s="55"/>
      <c r="D36" s="34"/>
      <c r="E36" s="34"/>
      <c r="F36" s="56"/>
      <c r="G36" s="33"/>
    </row>
    <row r="37" spans="1:7" s="32" customFormat="1" ht="21" customHeight="1">
      <c r="A37" s="72" t="s">
        <v>35</v>
      </c>
      <c r="B37" s="92" t="s">
        <v>59</v>
      </c>
      <c r="C37" s="58"/>
      <c r="D37" s="59"/>
      <c r="E37" s="34"/>
      <c r="F37" s="56"/>
      <c r="G37" s="33">
        <f>E37*D37</f>
        <v>0</v>
      </c>
    </row>
    <row r="38" spans="1:7" s="53" customFormat="1" ht="14.25" customHeight="1">
      <c r="A38" s="57" t="s">
        <v>60</v>
      </c>
      <c r="B38" s="57" t="s">
        <v>36</v>
      </c>
      <c r="C38" s="55"/>
      <c r="D38" s="55"/>
      <c r="E38" s="34"/>
      <c r="F38" s="56"/>
      <c r="G38" s="34"/>
    </row>
    <row r="39" spans="1:13" ht="16.5" customHeight="1">
      <c r="A39" s="67"/>
      <c r="B39" s="52" t="s">
        <v>79</v>
      </c>
      <c r="C39" s="61" t="s">
        <v>49</v>
      </c>
      <c r="D39" s="56">
        <v>530</v>
      </c>
      <c r="E39" s="106"/>
      <c r="F39" s="62"/>
      <c r="G39" s="39">
        <f>D39*E39</f>
        <v>0</v>
      </c>
      <c r="H39" s="87"/>
      <c r="I39" s="87"/>
      <c r="J39" s="87"/>
      <c r="K39" s="87"/>
      <c r="L39" s="87"/>
      <c r="M39" s="87"/>
    </row>
    <row r="40" spans="1:13" ht="17.25" customHeight="1">
      <c r="A40" s="57"/>
      <c r="B40" s="60" t="s">
        <v>80</v>
      </c>
      <c r="C40" s="61" t="s">
        <v>49</v>
      </c>
      <c r="D40" s="56">
        <v>530</v>
      </c>
      <c r="E40" s="106"/>
      <c r="F40" s="62"/>
      <c r="G40" s="39">
        <f>D40*E40</f>
        <v>0</v>
      </c>
      <c r="H40" s="87"/>
      <c r="I40" s="87"/>
      <c r="J40" s="87"/>
      <c r="K40" s="87"/>
      <c r="L40" s="87"/>
      <c r="M40" s="87"/>
    </row>
    <row r="41" spans="1:13" ht="17.25" customHeight="1">
      <c r="A41" s="57"/>
      <c r="B41" s="60" t="s">
        <v>81</v>
      </c>
      <c r="C41" s="61" t="s">
        <v>49</v>
      </c>
      <c r="D41" s="56">
        <v>4640</v>
      </c>
      <c r="E41" s="106"/>
      <c r="F41" s="62"/>
      <c r="G41" s="39">
        <f>D41*E41</f>
        <v>0</v>
      </c>
      <c r="H41" s="87"/>
      <c r="I41" s="87"/>
      <c r="J41" s="87"/>
      <c r="K41" s="87"/>
      <c r="L41" s="87"/>
      <c r="M41" s="87"/>
    </row>
    <row r="42" spans="1:13" ht="17.25" customHeight="1">
      <c r="A42" s="79" t="s">
        <v>61</v>
      </c>
      <c r="B42" s="57" t="s">
        <v>46</v>
      </c>
      <c r="C42" s="61" t="s">
        <v>39</v>
      </c>
      <c r="D42" s="56">
        <v>110</v>
      </c>
      <c r="E42" s="106"/>
      <c r="F42" s="62"/>
      <c r="G42" s="39">
        <f>D42*E42</f>
        <v>0</v>
      </c>
      <c r="H42" s="87"/>
      <c r="I42" s="87"/>
      <c r="J42" s="87"/>
      <c r="K42" s="87"/>
      <c r="L42" s="87"/>
      <c r="M42" s="87"/>
    </row>
    <row r="43" spans="1:13" ht="17.25" customHeight="1">
      <c r="A43" s="79" t="s">
        <v>73</v>
      </c>
      <c r="B43" s="57" t="s">
        <v>74</v>
      </c>
      <c r="C43" s="61" t="s">
        <v>49</v>
      </c>
      <c r="D43" s="56">
        <v>3</v>
      </c>
      <c r="E43" s="107"/>
      <c r="F43" s="62"/>
      <c r="G43" s="39">
        <f>D43*E43</f>
        <v>0</v>
      </c>
      <c r="H43" s="87"/>
      <c r="I43" s="87"/>
      <c r="J43" s="87"/>
      <c r="K43" s="87"/>
      <c r="L43" s="87"/>
      <c r="M43" s="87"/>
    </row>
    <row r="44" spans="1:13" ht="17.25" customHeight="1">
      <c r="A44" s="79"/>
      <c r="B44" s="96" t="str">
        <f>A37</f>
        <v> 2.2</v>
      </c>
      <c r="C44" s="64"/>
      <c r="D44" s="52" t="s">
        <v>6</v>
      </c>
      <c r="E44" s="36"/>
      <c r="F44" s="62"/>
      <c r="G44" s="66">
        <f>SUM(G39:G43)</f>
        <v>0</v>
      </c>
      <c r="H44" s="87"/>
      <c r="I44" s="87"/>
      <c r="J44" s="87"/>
      <c r="K44" s="87"/>
      <c r="L44" s="87"/>
      <c r="M44" s="87"/>
    </row>
    <row r="45" spans="2:9" ht="23.25" customHeight="1">
      <c r="B45" s="96"/>
      <c r="C45" s="64"/>
      <c r="D45" s="52"/>
      <c r="E45" s="36"/>
      <c r="F45" s="65"/>
      <c r="G45" s="99"/>
      <c r="H45" s="90"/>
      <c r="I45" s="90"/>
    </row>
    <row r="46" spans="1:7" s="60" customFormat="1" ht="15">
      <c r="A46" s="76" t="s">
        <v>75</v>
      </c>
      <c r="B46" s="76" t="s">
        <v>32</v>
      </c>
      <c r="C46" s="55"/>
      <c r="D46" s="68"/>
      <c r="E46" s="34"/>
      <c r="F46" s="56"/>
      <c r="G46" s="34"/>
    </row>
    <row r="47" spans="1:7" s="32" customFormat="1" ht="15" customHeight="1">
      <c r="A47" s="97" t="s">
        <v>70</v>
      </c>
      <c r="B47" s="77" t="s">
        <v>64</v>
      </c>
      <c r="C47" s="78"/>
      <c r="D47" s="34"/>
      <c r="E47" s="22"/>
      <c r="F47" s="23"/>
      <c r="G47" s="24"/>
    </row>
    <row r="48" spans="1:7" s="32" customFormat="1" ht="15" customHeight="1">
      <c r="A48" s="57" t="s">
        <v>62</v>
      </c>
      <c r="B48" s="57" t="s">
        <v>38</v>
      </c>
      <c r="C48" s="78"/>
      <c r="D48" s="34"/>
      <c r="E48" s="22"/>
      <c r="F48" s="23"/>
      <c r="G48" s="24"/>
    </row>
    <row r="49" spans="1:7" s="32" customFormat="1" ht="15" customHeight="1">
      <c r="A49" s="57"/>
      <c r="B49" s="60" t="s">
        <v>76</v>
      </c>
      <c r="C49" s="55" t="s">
        <v>51</v>
      </c>
      <c r="D49" s="56">
        <v>17</v>
      </c>
      <c r="E49" s="105"/>
      <c r="F49" s="56"/>
      <c r="G49" s="39">
        <f>D49*E49</f>
        <v>0</v>
      </c>
    </row>
    <row r="50" spans="1:7" s="32" customFormat="1" ht="15" customHeight="1">
      <c r="A50" s="57"/>
      <c r="B50" s="60" t="s">
        <v>77</v>
      </c>
      <c r="C50" s="55" t="s">
        <v>51</v>
      </c>
      <c r="D50" s="56">
        <v>10</v>
      </c>
      <c r="E50" s="105"/>
      <c r="F50" s="56"/>
      <c r="G50" s="39">
        <f>D50*E50</f>
        <v>0</v>
      </c>
    </row>
    <row r="51" spans="1:7" s="32" customFormat="1" ht="15" customHeight="1">
      <c r="A51" s="57" t="s">
        <v>65</v>
      </c>
      <c r="B51" s="57" t="s">
        <v>37</v>
      </c>
      <c r="C51" s="78"/>
      <c r="D51" s="56"/>
      <c r="E51" s="22"/>
      <c r="F51" s="23"/>
      <c r="G51" s="24"/>
    </row>
    <row r="52" spans="1:7" s="32" customFormat="1" ht="15" customHeight="1">
      <c r="A52" s="57"/>
      <c r="B52" s="60" t="s">
        <v>69</v>
      </c>
      <c r="C52" s="55" t="s">
        <v>51</v>
      </c>
      <c r="D52" s="56">
        <v>9</v>
      </c>
      <c r="E52" s="105"/>
      <c r="F52" s="56"/>
      <c r="G52" s="39">
        <f>D52*E52</f>
        <v>0</v>
      </c>
    </row>
    <row r="53" spans="1:7" s="32" customFormat="1" ht="15" customHeight="1">
      <c r="A53" s="57" t="s">
        <v>78</v>
      </c>
      <c r="B53" s="57" t="s">
        <v>40</v>
      </c>
      <c r="C53" s="78"/>
      <c r="D53" s="56"/>
      <c r="E53" s="22"/>
      <c r="F53" s="23"/>
      <c r="G53" s="24"/>
    </row>
    <row r="54" spans="1:7" s="32" customFormat="1" ht="15" customHeight="1">
      <c r="A54" s="57"/>
      <c r="B54" s="60" t="s">
        <v>66</v>
      </c>
      <c r="C54" s="55" t="s">
        <v>51</v>
      </c>
      <c r="D54" s="56">
        <v>3</v>
      </c>
      <c r="E54" s="105"/>
      <c r="F54" s="56"/>
      <c r="G54" s="39">
        <f>D54*E54</f>
        <v>0</v>
      </c>
    </row>
    <row r="55" spans="1:7" s="32" customFormat="1" ht="15" customHeight="1">
      <c r="A55" s="57"/>
      <c r="B55" s="57"/>
      <c r="C55" s="78"/>
      <c r="D55" s="34"/>
      <c r="E55" s="22"/>
      <c r="F55" s="23"/>
      <c r="G55" s="24"/>
    </row>
    <row r="56" spans="1:7" s="32" customFormat="1" ht="22.5" customHeight="1">
      <c r="A56" s="57"/>
      <c r="B56" s="96" t="s">
        <v>63</v>
      </c>
      <c r="C56" s="28"/>
      <c r="D56" s="27" t="s">
        <v>6</v>
      </c>
      <c r="E56" s="89"/>
      <c r="F56" s="30"/>
      <c r="G56" s="31">
        <f>SUM(G48:G54)</f>
        <v>0</v>
      </c>
    </row>
    <row r="57" spans="1:6" s="103" customFormat="1" ht="15">
      <c r="A57" s="57"/>
      <c r="B57" s="60"/>
      <c r="C57" s="102"/>
      <c r="D57" s="102"/>
      <c r="E57" s="100"/>
      <c r="F57" s="101"/>
    </row>
    <row r="58" spans="1:7" ht="15">
      <c r="A58" s="57"/>
      <c r="B58" s="60" t="s">
        <v>10</v>
      </c>
      <c r="D58" s="55"/>
      <c r="G58" s="34">
        <f>+SUMPRODUCT(D8:D56,E8:E56)</f>
        <v>0</v>
      </c>
    </row>
    <row r="59" spans="2:4" ht="15">
      <c r="B59" s="60"/>
      <c r="D59" s="55"/>
    </row>
    <row r="60" spans="2:7" ht="15.75" thickBot="1">
      <c r="B60" s="60" t="s">
        <v>11</v>
      </c>
      <c r="D60" s="55"/>
      <c r="G60" s="69">
        <f>+Safnblað!F16</f>
        <v>0</v>
      </c>
    </row>
    <row r="61" spans="2:4" ht="15.75" thickTop="1">
      <c r="B61" s="60"/>
      <c r="D61" s="55"/>
    </row>
    <row r="62" spans="5:7" ht="15">
      <c r="E62" s="71"/>
      <c r="G62" s="56" t="str">
        <f>+IF(G60-G58=0,"þetta er rétt",G60-G58)</f>
        <v>þetta er rétt</v>
      </c>
    </row>
  </sheetData>
  <sheetProtection sheet="1" selectLockedCells="1"/>
  <printOptions/>
  <pageMargins left="0.5511811023622047" right="0.2755905511811024" top="0.8661417322834646" bottom="0.5905511811023623" header="0.4330708661417323" footer="0.2362204724409449"/>
  <pageSetup firstPageNumber="115" useFirstPageNumber="1" fitToHeight="9" horizontalDpi="1200" verticalDpi="1200" orientation="portrait" paperSize="9" scale="88" r:id="rId1"/>
  <headerFooter alignWithMargins="0">
    <oddHeader>&amp;C&amp;"Times New Roman,Bold"Urriðaholt - Malbikun gatna 2023&amp;R&amp;11Tilboðsbók</oddHeader>
    <oddFooter>&amp;C&amp;P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Línuhönnun 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Guðmundur Guðnason</dc:creator>
  <cp:keywords/>
  <dc:description/>
  <cp:lastModifiedBy>Guðmundur Guðnason</cp:lastModifiedBy>
  <cp:lastPrinted>2023-05-17T14:50:29Z</cp:lastPrinted>
  <dcterms:created xsi:type="dcterms:W3CDTF">1998-06-09T08:46:39Z</dcterms:created>
  <dcterms:modified xsi:type="dcterms:W3CDTF">2023-05-19T22:12:11Z</dcterms:modified>
  <cp:category/>
  <cp:version/>
  <cp:contentType/>
  <cp:contentStatus/>
</cp:coreProperties>
</file>